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dcous-my.sharepoint.com/personal/andrea_chavez_judicial_state_co_us/Documents/Desktop/"/>
    </mc:Choice>
  </mc:AlternateContent>
  <xr:revisionPtr revIDLastSave="0" documentId="8_{B9FB9289-6018-4D97-BC26-3F3E00E11A01}" xr6:coauthVersionLast="47" xr6:coauthVersionMax="47" xr10:uidLastSave="{00000000-0000-0000-0000-000000000000}"/>
  <bookViews>
    <workbookView xWindow="-120" yWindow="-120" windowWidth="29040" windowHeight="17640" tabRatio="885" xr2:uid="{00000000-000D-0000-FFFF-FFFF00000000}"/>
  </bookViews>
  <sheets>
    <sheet name="Civil" sheetId="3" r:id="rId1"/>
    <sheet name="Criminal" sheetId="2" r:id="rId2"/>
    <sheet name="Domestic" sheetId="4" r:id="rId3"/>
    <sheet name="Juvenile" sheetId="6" r:id="rId4"/>
    <sheet name="Juv Delinquency" sheetId="5" r:id="rId5"/>
    <sheet name="Mental Health" sheetId="7" r:id="rId6"/>
    <sheet name="Probate" sheetId="8" r:id="rId7"/>
  </sheets>
  <definedNames>
    <definedName name="_xlnm.Print_Area" localSheetId="0">Civil!$A$1:$BJ$107</definedName>
    <definedName name="_xlnm.Print_Area" localSheetId="1">Criminal!$A$1:$AP$106</definedName>
    <definedName name="_xlnm.Print_Area" localSheetId="2">Domestic!$A$1:$O$105</definedName>
    <definedName name="_xlnm.Print_Area" localSheetId="3">Juvenile!$A$1:$Z$105</definedName>
    <definedName name="_xlnm.Print_Area" localSheetId="5">'Mental Health'!$A$1:$O$105</definedName>
    <definedName name="_xlnm.Print_Area" localSheetId="6">Probate!$A$1:$AA$105</definedName>
    <definedName name="_xlnm.Print_Titles" localSheetId="0">Civil!$A:$B,Civil!$1:$1</definedName>
    <definedName name="_xlnm.Print_Titles" localSheetId="1">Criminal!$A:$B,Criminal!$1:$1</definedName>
    <definedName name="_xlnm.Print_Titles" localSheetId="2">Domestic!$A:$B,Domestic!$1:$1</definedName>
    <definedName name="_xlnm.Print_Titles" localSheetId="4">'Juv Delinquency'!$A:$B,'Juv Delinquency'!$1:$1</definedName>
    <definedName name="_xlnm.Print_Titles" localSheetId="3">Juvenile!$A:$B,Juvenile!$1:$1</definedName>
    <definedName name="_xlnm.Print_Titles" localSheetId="5">'Mental Health'!$A:$B,'Mental Health'!$1:$1</definedName>
    <definedName name="_xlnm.Print_Titles" localSheetId="6">Probate!$A:$B,Probate!$1:$1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8" l="1"/>
  <c r="M104" i="4" l="1"/>
  <c r="M103" i="4"/>
  <c r="M93" i="4"/>
  <c r="M87" i="4"/>
  <c r="M83" i="4"/>
  <c r="M78" i="4"/>
  <c r="M72" i="4"/>
  <c r="M58" i="4"/>
  <c r="M50" i="4"/>
  <c r="M42" i="4"/>
  <c r="M37" i="4"/>
  <c r="M33" i="4"/>
  <c r="M25" i="4"/>
  <c r="M20" i="4"/>
  <c r="M14" i="4"/>
  <c r="M10" i="4"/>
  <c r="M4" i="4"/>
  <c r="M67" i="4"/>
  <c r="J106" i="3" l="1"/>
  <c r="J105" i="3"/>
  <c r="J95" i="3"/>
  <c r="J89" i="3"/>
  <c r="J85" i="3"/>
  <c r="J80" i="3"/>
  <c r="J74" i="3"/>
  <c r="J69" i="3"/>
  <c r="J60" i="3"/>
  <c r="J52" i="3" l="1"/>
  <c r="J44" i="3"/>
  <c r="J39" i="3"/>
  <c r="J35" i="3" l="1"/>
  <c r="J27" i="3"/>
  <c r="J22" i="3"/>
  <c r="J16" i="3" l="1"/>
  <c r="J12" i="3"/>
  <c r="J8" i="3"/>
  <c r="J4" i="3"/>
  <c r="AI104" i="2" l="1"/>
  <c r="AI94" i="2"/>
  <c r="AI105" i="2" s="1"/>
  <c r="AI88" i="2"/>
  <c r="AI84" i="2"/>
  <c r="AI79" i="2"/>
  <c r="AI73" i="2"/>
  <c r="AI68" i="2"/>
  <c r="AI59" i="2"/>
  <c r="AI51" i="2"/>
  <c r="AI43" i="2"/>
  <c r="AI38" i="2"/>
  <c r="AI34" i="2"/>
  <c r="AI25" i="2"/>
  <c r="AI20" i="2"/>
  <c r="AI14" i="2"/>
  <c r="AI10" i="2"/>
  <c r="AI4" i="2"/>
  <c r="AP3" i="2"/>
  <c r="AP2" i="2"/>
  <c r="C79" i="2"/>
  <c r="P104" i="6"/>
  <c r="P103" i="6"/>
  <c r="K103" i="6"/>
  <c r="J103" i="6"/>
  <c r="BC105" i="3"/>
  <c r="AY105" i="3"/>
  <c r="P93" i="6" l="1"/>
  <c r="K93" i="6"/>
  <c r="J93" i="6"/>
  <c r="BC95" i="3"/>
  <c r="AY95" i="3"/>
  <c r="P87" i="6" l="1"/>
  <c r="K87" i="6"/>
  <c r="J87" i="6"/>
  <c r="BC89" i="3"/>
  <c r="AY89" i="3"/>
  <c r="P83" i="6"/>
  <c r="K83" i="6"/>
  <c r="J83" i="6"/>
  <c r="BC85" i="3"/>
  <c r="AY85" i="3"/>
  <c r="P78" i="6"/>
  <c r="K78" i="6"/>
  <c r="J78" i="6"/>
  <c r="BC80" i="3"/>
  <c r="AY80" i="3"/>
  <c r="P72" i="6"/>
  <c r="K72" i="6"/>
  <c r="J72" i="6"/>
  <c r="BC74" i="3"/>
  <c r="AY74" i="3"/>
  <c r="X66" i="6"/>
  <c r="X65" i="6"/>
  <c r="X64" i="6"/>
  <c r="X63" i="6"/>
  <c r="X62" i="6"/>
  <c r="X60" i="6"/>
  <c r="X61" i="6"/>
  <c r="P67" i="6"/>
  <c r="K67" i="6"/>
  <c r="J67" i="6"/>
  <c r="BC69" i="3"/>
  <c r="AY69" i="3"/>
  <c r="P58" i="6"/>
  <c r="K58" i="6"/>
  <c r="J58" i="6"/>
  <c r="J50" i="4"/>
  <c r="BC60" i="3"/>
  <c r="AY60" i="3"/>
  <c r="P50" i="6"/>
  <c r="K50" i="6"/>
  <c r="J50" i="6"/>
  <c r="BC52" i="3"/>
  <c r="AY52" i="3"/>
  <c r="O44" i="4"/>
  <c r="P42" i="6"/>
  <c r="K42" i="6"/>
  <c r="J42" i="6"/>
  <c r="BC44" i="3"/>
  <c r="AY44" i="3"/>
  <c r="BC39" i="3"/>
  <c r="BC35" i="3"/>
  <c r="BC27" i="3"/>
  <c r="BC22" i="3"/>
  <c r="BC16" i="3"/>
  <c r="BC12" i="3"/>
  <c r="BC8" i="3"/>
  <c r="BC106" i="3" s="1"/>
  <c r="BC4" i="3"/>
  <c r="P37" i="6"/>
  <c r="K37" i="6"/>
  <c r="J37" i="6"/>
  <c r="AY39" i="3"/>
  <c r="P33" i="6"/>
  <c r="K33" i="6"/>
  <c r="J33" i="6"/>
  <c r="AY35" i="3"/>
  <c r="P25" i="6"/>
  <c r="K25" i="6"/>
  <c r="J25" i="6"/>
  <c r="AY27" i="3"/>
  <c r="P20" i="6"/>
  <c r="K20" i="6"/>
  <c r="J20" i="6"/>
  <c r="AY22" i="3"/>
  <c r="K14" i="6"/>
  <c r="J14" i="6"/>
  <c r="P14" i="6"/>
  <c r="AY16" i="3"/>
  <c r="P10" i="6"/>
  <c r="K10" i="6"/>
  <c r="J10" i="6"/>
  <c r="AY12" i="3"/>
  <c r="J4" i="6"/>
  <c r="J104" i="6" s="1"/>
  <c r="P4" i="6"/>
  <c r="AY8" i="3"/>
  <c r="AY106" i="3" s="1"/>
  <c r="AY4" i="3"/>
  <c r="K4" i="6"/>
  <c r="AM105" i="3"/>
  <c r="AM95" i="3"/>
  <c r="AM89" i="3"/>
  <c r="AM85" i="3"/>
  <c r="AM80" i="3"/>
  <c r="AM74" i="3"/>
  <c r="AM69" i="3"/>
  <c r="AM60" i="3"/>
  <c r="AM52" i="3"/>
  <c r="AM44" i="3"/>
  <c r="AM39" i="3"/>
  <c r="AM35" i="3"/>
  <c r="AM27" i="3"/>
  <c r="AM22" i="3"/>
  <c r="AM16" i="3"/>
  <c r="AM12" i="3"/>
  <c r="AM8" i="3"/>
  <c r="AM4" i="3"/>
  <c r="K104" i="6" l="1"/>
  <c r="AM106" i="3"/>
  <c r="AA27" i="8"/>
  <c r="G103" i="7"/>
  <c r="G93" i="7"/>
  <c r="G87" i="7"/>
  <c r="G83" i="7"/>
  <c r="G78" i="7"/>
  <c r="G72" i="7"/>
  <c r="G67" i="7"/>
  <c r="G58" i="7"/>
  <c r="G50" i="7"/>
  <c r="G42" i="7"/>
  <c r="G37" i="7"/>
  <c r="G33" i="7"/>
  <c r="G25" i="7"/>
  <c r="G20" i="7"/>
  <c r="G14" i="7"/>
  <c r="G10" i="7"/>
  <c r="G4" i="7"/>
  <c r="G104" i="7" l="1"/>
  <c r="AH10" i="2" l="1"/>
  <c r="AH104" i="2"/>
  <c r="AH94" i="2"/>
  <c r="AH88" i="2"/>
  <c r="AH105" i="2" s="1"/>
  <c r="AH84" i="2"/>
  <c r="AH79" i="2"/>
  <c r="AH73" i="2"/>
  <c r="AH68" i="2"/>
  <c r="AH59" i="2"/>
  <c r="AH51" i="2"/>
  <c r="AH43" i="2"/>
  <c r="AH38" i="2"/>
  <c r="AH34" i="2"/>
  <c r="AH25" i="2"/>
  <c r="AH20" i="2"/>
  <c r="AH14" i="2"/>
  <c r="AH4" i="2"/>
  <c r="L105" i="3" l="1"/>
  <c r="L95" i="3"/>
  <c r="L89" i="3"/>
  <c r="L85" i="3"/>
  <c r="L80" i="3"/>
  <c r="L74" i="3"/>
  <c r="L69" i="3"/>
  <c r="L60" i="3"/>
  <c r="L52" i="3"/>
  <c r="L44" i="3"/>
  <c r="L39" i="3"/>
  <c r="L35" i="3"/>
  <c r="L27" i="3"/>
  <c r="L22" i="3"/>
  <c r="L16" i="3"/>
  <c r="L12" i="3"/>
  <c r="L8" i="3"/>
  <c r="L4" i="3"/>
  <c r="L106" i="3" l="1"/>
  <c r="P42" i="8"/>
  <c r="N10" i="7"/>
  <c r="Z50" i="5"/>
  <c r="Z42" i="5"/>
  <c r="N20" i="5"/>
  <c r="AL83" i="5"/>
  <c r="AL78" i="5"/>
  <c r="AL72" i="5"/>
  <c r="AL67" i="5"/>
  <c r="AL58" i="5"/>
  <c r="AL50" i="5"/>
  <c r="AL42" i="5"/>
  <c r="AL37" i="5"/>
  <c r="AL33" i="5"/>
  <c r="AL25" i="5"/>
  <c r="AL20" i="5"/>
  <c r="AL14" i="5"/>
  <c r="AL10" i="5"/>
  <c r="AL4" i="5"/>
  <c r="G87" i="4"/>
  <c r="G78" i="4"/>
  <c r="G72" i="4"/>
  <c r="G67" i="4"/>
  <c r="G58" i="4"/>
  <c r="G50" i="4"/>
  <c r="P80" i="3"/>
  <c r="E74" i="3"/>
  <c r="P52" i="3"/>
  <c r="P35" i="3"/>
  <c r="AV27" i="3"/>
  <c r="AC35" i="3"/>
  <c r="D8" i="3" l="1"/>
  <c r="E8" i="3"/>
  <c r="F8" i="3"/>
  <c r="G8" i="3"/>
  <c r="H8" i="3"/>
  <c r="I8" i="3"/>
  <c r="K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N8" i="3"/>
  <c r="AO8" i="3"/>
  <c r="AP8" i="3"/>
  <c r="AQ8" i="3"/>
  <c r="AR8" i="3"/>
  <c r="AS8" i="3"/>
  <c r="AT8" i="3"/>
  <c r="AU8" i="3"/>
  <c r="AV8" i="3"/>
  <c r="AW8" i="3"/>
  <c r="AX8" i="3"/>
  <c r="AZ8" i="3"/>
  <c r="BA8" i="3"/>
  <c r="BB8" i="3"/>
  <c r="BD8" i="3"/>
  <c r="BE8" i="3"/>
  <c r="BF8" i="3"/>
  <c r="BG8" i="3"/>
  <c r="BH8" i="3"/>
  <c r="C8" i="3"/>
  <c r="BJ7" i="3"/>
  <c r="BI7" i="3"/>
  <c r="H103" i="8" l="1"/>
  <c r="H93" i="8"/>
  <c r="H104" i="8" s="1"/>
  <c r="H87" i="8"/>
  <c r="H83" i="8"/>
  <c r="H78" i="8"/>
  <c r="H72" i="8"/>
  <c r="H67" i="8"/>
  <c r="H58" i="8"/>
  <c r="H50" i="8"/>
  <c r="H42" i="8"/>
  <c r="H37" i="8"/>
  <c r="H33" i="8"/>
  <c r="H25" i="8"/>
  <c r="H20" i="8"/>
  <c r="H14" i="8"/>
  <c r="H10" i="8"/>
  <c r="H4" i="8"/>
  <c r="D103" i="7" l="1"/>
  <c r="D93" i="7"/>
  <c r="D87" i="7"/>
  <c r="D83" i="7"/>
  <c r="D78" i="7"/>
  <c r="D72" i="7"/>
  <c r="D67" i="7"/>
  <c r="D58" i="7"/>
  <c r="D50" i="7"/>
  <c r="D42" i="7"/>
  <c r="D37" i="7"/>
  <c r="D33" i="7"/>
  <c r="D25" i="7"/>
  <c r="D20" i="7"/>
  <c r="D14" i="7"/>
  <c r="D10" i="7"/>
  <c r="D4" i="7"/>
  <c r="M50" i="7"/>
  <c r="X102" i="6"/>
  <c r="X101" i="6"/>
  <c r="X99" i="6"/>
  <c r="X97" i="6"/>
  <c r="X95" i="6"/>
  <c r="X92" i="6"/>
  <c r="X91" i="6"/>
  <c r="X90" i="6"/>
  <c r="X89" i="6"/>
  <c r="X86" i="6"/>
  <c r="X85" i="6"/>
  <c r="X82" i="6"/>
  <c r="X81" i="6"/>
  <c r="X80" i="6"/>
  <c r="X77" i="6"/>
  <c r="X76" i="6"/>
  <c r="X75" i="6"/>
  <c r="X74" i="6"/>
  <c r="X71" i="6"/>
  <c r="X70" i="6"/>
  <c r="X69" i="6"/>
  <c r="X57" i="6"/>
  <c r="X56" i="6"/>
  <c r="X55" i="6"/>
  <c r="X54" i="6"/>
  <c r="X53" i="6"/>
  <c r="X52" i="6"/>
  <c r="X49" i="6"/>
  <c r="X48" i="6"/>
  <c r="X47" i="6"/>
  <c r="X46" i="6"/>
  <c r="X44" i="6"/>
  <c r="X41" i="6"/>
  <c r="X40" i="6"/>
  <c r="X39" i="6"/>
  <c r="X36" i="6"/>
  <c r="X35" i="6"/>
  <c r="X28" i="6"/>
  <c r="X27" i="6"/>
  <c r="X23" i="6"/>
  <c r="X22" i="6"/>
  <c r="X19" i="6"/>
  <c r="X18" i="6"/>
  <c r="X17" i="6"/>
  <c r="X16" i="6"/>
  <c r="X9" i="6"/>
  <c r="X8" i="6"/>
  <c r="X6" i="6"/>
  <c r="X3" i="6"/>
  <c r="X2" i="6"/>
  <c r="X24" i="6"/>
  <c r="X32" i="6"/>
  <c r="X31" i="6"/>
  <c r="X30" i="6"/>
  <c r="X29" i="6"/>
  <c r="X13" i="6"/>
  <c r="X12" i="6"/>
  <c r="C103" i="6"/>
  <c r="C93" i="6"/>
  <c r="C87" i="6"/>
  <c r="C83" i="6"/>
  <c r="C78" i="6"/>
  <c r="C72" i="6"/>
  <c r="C67" i="6"/>
  <c r="C58" i="6"/>
  <c r="C50" i="6"/>
  <c r="C42" i="6"/>
  <c r="C37" i="6"/>
  <c r="C33" i="6"/>
  <c r="C25" i="6"/>
  <c r="C20" i="6"/>
  <c r="C14" i="6"/>
  <c r="C10" i="6"/>
  <c r="C4" i="6"/>
  <c r="D104" i="7" l="1"/>
  <c r="C104" i="6"/>
  <c r="Q105" i="3" l="1"/>
  <c r="Q95" i="3"/>
  <c r="Q89" i="3"/>
  <c r="Q85" i="3"/>
  <c r="Q80" i="3"/>
  <c r="Q74" i="3"/>
  <c r="Q69" i="3"/>
  <c r="Q60" i="3"/>
  <c r="Q52" i="3"/>
  <c r="Q44" i="3"/>
  <c r="Q39" i="3"/>
  <c r="Q35" i="3"/>
  <c r="Q27" i="3"/>
  <c r="Q22" i="3"/>
  <c r="Q16" i="3"/>
  <c r="Q12" i="3"/>
  <c r="Q4" i="3"/>
  <c r="Q106" i="3" l="1"/>
  <c r="G4" i="4"/>
  <c r="G10" i="4"/>
  <c r="G14" i="4"/>
  <c r="G104" i="4" s="1"/>
  <c r="G20" i="4"/>
  <c r="G25" i="4"/>
  <c r="G33" i="4"/>
  <c r="G37" i="4"/>
  <c r="G42" i="4"/>
  <c r="G83" i="4"/>
  <c r="G93" i="4"/>
  <c r="F103" i="7" l="1"/>
  <c r="F93" i="7"/>
  <c r="F87" i="7"/>
  <c r="F83" i="7"/>
  <c r="F78" i="7"/>
  <c r="F72" i="7"/>
  <c r="F67" i="7"/>
  <c r="F58" i="7"/>
  <c r="F50" i="7"/>
  <c r="F42" i="7"/>
  <c r="F37" i="7"/>
  <c r="F33" i="7"/>
  <c r="F25" i="7"/>
  <c r="F20" i="7"/>
  <c r="F14" i="7"/>
  <c r="F10" i="7"/>
  <c r="F4" i="7"/>
  <c r="F104" i="7" l="1"/>
  <c r="M93" i="7"/>
  <c r="AA87" i="5" l="1"/>
  <c r="M87" i="7"/>
  <c r="M83" i="7"/>
  <c r="AA83" i="5"/>
  <c r="BI76" i="3" l="1"/>
  <c r="M72" i="7"/>
  <c r="O66" i="4" l="1"/>
  <c r="AA50" i="5" l="1"/>
  <c r="M37" i="7"/>
  <c r="AA37" i="5"/>
  <c r="X103" i="5" l="1"/>
  <c r="X93" i="5"/>
  <c r="X87" i="5"/>
  <c r="X83" i="5"/>
  <c r="X78" i="5"/>
  <c r="X72" i="5"/>
  <c r="X67" i="5"/>
  <c r="X58" i="5"/>
  <c r="X50" i="5"/>
  <c r="X42" i="5"/>
  <c r="X37" i="5"/>
  <c r="X33" i="5"/>
  <c r="X25" i="5"/>
  <c r="X20" i="5"/>
  <c r="X14" i="5"/>
  <c r="X10" i="5"/>
  <c r="X4" i="5"/>
  <c r="E103" i="6"/>
  <c r="E93" i="6"/>
  <c r="E87" i="6"/>
  <c r="E83" i="6"/>
  <c r="E78" i="6"/>
  <c r="E72" i="6"/>
  <c r="E67" i="6"/>
  <c r="E58" i="6"/>
  <c r="E50" i="6"/>
  <c r="E42" i="6"/>
  <c r="E37" i="6"/>
  <c r="E33" i="6"/>
  <c r="E25" i="6"/>
  <c r="E20" i="6"/>
  <c r="E14" i="6"/>
  <c r="E10" i="6"/>
  <c r="E4" i="6"/>
  <c r="E104" i="6" l="1"/>
  <c r="X104" i="5"/>
  <c r="M103" i="7" l="1"/>
  <c r="AA103" i="5"/>
  <c r="BI97" i="3"/>
  <c r="AA93" i="5"/>
  <c r="M78" i="7"/>
  <c r="AA78" i="5"/>
  <c r="AA72" i="5"/>
  <c r="M67" i="7" l="1"/>
  <c r="AA67" i="5"/>
  <c r="M58" i="7"/>
  <c r="AA58" i="5"/>
  <c r="M42" i="7" l="1"/>
  <c r="AA42" i="5"/>
  <c r="AA33" i="5" l="1"/>
  <c r="M33" i="7"/>
  <c r="M25" i="7"/>
  <c r="AA25" i="5"/>
  <c r="M20" i="7" l="1"/>
  <c r="AA20" i="5"/>
  <c r="AP17" i="2"/>
  <c r="M14" i="7"/>
  <c r="AA10" i="5"/>
  <c r="AA4" i="5"/>
  <c r="AA14" i="5"/>
  <c r="M10" i="7"/>
  <c r="M4" i="7"/>
  <c r="AA104" i="5" l="1"/>
  <c r="M104" i="7"/>
  <c r="BJ104" i="3"/>
  <c r="BJ103" i="3"/>
  <c r="BJ101" i="3"/>
  <c r="BJ99" i="3"/>
  <c r="BJ97" i="3"/>
  <c r="BJ94" i="3"/>
  <c r="BJ93" i="3"/>
  <c r="BJ92" i="3"/>
  <c r="BJ91" i="3"/>
  <c r="BJ88" i="3"/>
  <c r="BJ87" i="3"/>
  <c r="BJ84" i="3"/>
  <c r="BJ83" i="3"/>
  <c r="BJ82" i="3"/>
  <c r="BJ79" i="3"/>
  <c r="BJ78" i="3"/>
  <c r="BJ77" i="3"/>
  <c r="BJ76" i="3"/>
  <c r="BJ73" i="3"/>
  <c r="BJ72" i="3"/>
  <c r="BJ71" i="3"/>
  <c r="BJ68" i="3"/>
  <c r="BJ67" i="3"/>
  <c r="BJ66" i="3"/>
  <c r="BJ65" i="3"/>
  <c r="BJ64" i="3"/>
  <c r="BJ63" i="3"/>
  <c r="BJ62" i="3"/>
  <c r="BJ59" i="3"/>
  <c r="BJ58" i="3"/>
  <c r="BJ57" i="3"/>
  <c r="BJ56" i="3"/>
  <c r="BJ55" i="3"/>
  <c r="BJ54" i="3"/>
  <c r="BJ51" i="3"/>
  <c r="BJ50" i="3"/>
  <c r="BJ49" i="3"/>
  <c r="BJ48" i="3"/>
  <c r="BJ46" i="3"/>
  <c r="BJ43" i="3"/>
  <c r="BJ42" i="3"/>
  <c r="BJ41" i="3"/>
  <c r="BJ38" i="3"/>
  <c r="BJ37" i="3"/>
  <c r="BJ34" i="3"/>
  <c r="BJ33" i="3"/>
  <c r="BJ32" i="3"/>
  <c r="BJ31" i="3"/>
  <c r="BJ30" i="3"/>
  <c r="BJ29" i="3"/>
  <c r="BJ26" i="3"/>
  <c r="BJ25" i="3"/>
  <c r="BJ24" i="3"/>
  <c r="BJ21" i="3"/>
  <c r="BJ20" i="3"/>
  <c r="BJ19" i="3"/>
  <c r="BJ18" i="3"/>
  <c r="BJ15" i="3"/>
  <c r="BJ14" i="3"/>
  <c r="BJ11" i="3"/>
  <c r="BJ10" i="3"/>
  <c r="BJ6" i="3"/>
  <c r="BJ8" i="3" s="1"/>
  <c r="BJ3" i="3"/>
  <c r="BJ2" i="3"/>
  <c r="V78" i="6" l="1"/>
  <c r="U4" i="6"/>
  <c r="L103" i="7" l="1"/>
  <c r="L20" i="7"/>
  <c r="D72" i="4"/>
  <c r="D20" i="4"/>
  <c r="AS80" i="3"/>
  <c r="AH27" i="3"/>
  <c r="AE35" i="3" l="1"/>
  <c r="AD35" i="3"/>
  <c r="N95" i="3"/>
  <c r="N105" i="3"/>
  <c r="N89" i="3"/>
  <c r="N85" i="3"/>
  <c r="N80" i="3"/>
  <c r="N74" i="3"/>
  <c r="N69" i="3"/>
  <c r="N60" i="3"/>
  <c r="N52" i="3"/>
  <c r="N44" i="3"/>
  <c r="N39" i="3"/>
  <c r="N35" i="3"/>
  <c r="N27" i="3"/>
  <c r="N22" i="3"/>
  <c r="N16" i="3"/>
  <c r="N12" i="3"/>
  <c r="N4" i="3"/>
  <c r="N106" i="3" s="1"/>
  <c r="O16" i="3"/>
  <c r="L103" i="5" l="1"/>
  <c r="L93" i="5"/>
  <c r="L87" i="5"/>
  <c r="L83" i="5"/>
  <c r="L78" i="5"/>
  <c r="L72" i="5"/>
  <c r="L67" i="5"/>
  <c r="L58" i="5"/>
  <c r="L50" i="5"/>
  <c r="L42" i="5"/>
  <c r="L37" i="5"/>
  <c r="L33" i="5"/>
  <c r="L25" i="5"/>
  <c r="L20" i="5"/>
  <c r="L14" i="5"/>
  <c r="L10" i="5"/>
  <c r="L4" i="5"/>
  <c r="L104" i="5" l="1"/>
  <c r="K104" i="2"/>
  <c r="K94" i="2"/>
  <c r="K88" i="2"/>
  <c r="K84" i="2"/>
  <c r="V51" i="2"/>
  <c r="AP53" i="2"/>
  <c r="K79" i="2"/>
  <c r="K73" i="2"/>
  <c r="K68" i="2"/>
  <c r="K59" i="2"/>
  <c r="K51" i="2"/>
  <c r="K43" i="2"/>
  <c r="K38" i="2"/>
  <c r="K34" i="2"/>
  <c r="K25" i="2"/>
  <c r="K10" i="2"/>
  <c r="K20" i="2"/>
  <c r="K14" i="2"/>
  <c r="K4" i="2"/>
  <c r="AB69" i="3"/>
  <c r="AR52" i="3"/>
  <c r="K105" i="2" l="1"/>
  <c r="P105" i="3"/>
  <c r="P95" i="3"/>
  <c r="P89" i="3"/>
  <c r="P85" i="3"/>
  <c r="P74" i="3"/>
  <c r="P69" i="3"/>
  <c r="P60" i="3"/>
  <c r="P44" i="3"/>
  <c r="P39" i="3"/>
  <c r="P27" i="3"/>
  <c r="P22" i="3"/>
  <c r="P16" i="3"/>
  <c r="P12" i="3"/>
  <c r="P4" i="3"/>
  <c r="P106" i="3" l="1"/>
  <c r="AN36" i="5"/>
  <c r="Y36" i="6" s="1"/>
  <c r="AL103" i="5" l="1"/>
  <c r="AL93" i="5"/>
  <c r="AL87" i="5"/>
  <c r="W85" i="3"/>
  <c r="L58" i="8"/>
  <c r="AL104" i="5" l="1"/>
  <c r="F33" i="4"/>
  <c r="AP31" i="2" l="1"/>
  <c r="J103" i="8" l="1"/>
  <c r="J93" i="8"/>
  <c r="J87" i="8"/>
  <c r="J83" i="8"/>
  <c r="J78" i="8"/>
  <c r="J72" i="8"/>
  <c r="J67" i="8"/>
  <c r="J58" i="8"/>
  <c r="J50" i="8"/>
  <c r="J42" i="8"/>
  <c r="J37" i="8"/>
  <c r="J33" i="8"/>
  <c r="J25" i="8"/>
  <c r="J20" i="8"/>
  <c r="J14" i="8"/>
  <c r="J10" i="8"/>
  <c r="J4" i="8"/>
  <c r="G103" i="8"/>
  <c r="G93" i="8"/>
  <c r="G87" i="8"/>
  <c r="G83" i="8"/>
  <c r="G78" i="8"/>
  <c r="G72" i="8"/>
  <c r="G67" i="8"/>
  <c r="G58" i="8"/>
  <c r="G50" i="8"/>
  <c r="G42" i="8"/>
  <c r="G37" i="8"/>
  <c r="G33" i="8"/>
  <c r="G25" i="8"/>
  <c r="G20" i="8"/>
  <c r="G14" i="8"/>
  <c r="G10" i="8"/>
  <c r="G4" i="8"/>
  <c r="AI67" i="5"/>
  <c r="AJ67" i="5"/>
  <c r="U103" i="6"/>
  <c r="U93" i="6"/>
  <c r="U87" i="6"/>
  <c r="U83" i="6"/>
  <c r="U78" i="6"/>
  <c r="U72" i="6"/>
  <c r="U67" i="6"/>
  <c r="U58" i="6"/>
  <c r="U50" i="6"/>
  <c r="U42" i="6"/>
  <c r="U37" i="6"/>
  <c r="U33" i="6"/>
  <c r="U25" i="6"/>
  <c r="U20" i="6"/>
  <c r="U14" i="6"/>
  <c r="U10" i="6"/>
  <c r="V103" i="6"/>
  <c r="V93" i="6"/>
  <c r="V87" i="6"/>
  <c r="V83" i="6"/>
  <c r="V72" i="6"/>
  <c r="V67" i="6"/>
  <c r="V58" i="6"/>
  <c r="V50" i="6"/>
  <c r="V42" i="6"/>
  <c r="V37" i="6"/>
  <c r="V33" i="6"/>
  <c r="V25" i="6"/>
  <c r="V20" i="6"/>
  <c r="V14" i="6"/>
  <c r="V10" i="6"/>
  <c r="V4" i="6"/>
  <c r="R103" i="6"/>
  <c r="R93" i="6"/>
  <c r="R87" i="6"/>
  <c r="R83" i="6"/>
  <c r="R78" i="6"/>
  <c r="R72" i="6"/>
  <c r="R67" i="6"/>
  <c r="R58" i="6"/>
  <c r="R50" i="6"/>
  <c r="R42" i="6"/>
  <c r="R37" i="6"/>
  <c r="R33" i="6"/>
  <c r="R25" i="6"/>
  <c r="R20" i="6"/>
  <c r="R14" i="6"/>
  <c r="R10" i="6"/>
  <c r="R4" i="6"/>
  <c r="AD104" i="2"/>
  <c r="AD94" i="2"/>
  <c r="AD88" i="2"/>
  <c r="AD84" i="2"/>
  <c r="AD79" i="2"/>
  <c r="AD73" i="2"/>
  <c r="AD68" i="2"/>
  <c r="AD59" i="2"/>
  <c r="AD51" i="2"/>
  <c r="AD43" i="2"/>
  <c r="AD38" i="2"/>
  <c r="AD34" i="2"/>
  <c r="AD25" i="2"/>
  <c r="AD20" i="2"/>
  <c r="AD14" i="2"/>
  <c r="AD10" i="2"/>
  <c r="AD4" i="2"/>
  <c r="Q104" i="2"/>
  <c r="Q94" i="2"/>
  <c r="Q88" i="2"/>
  <c r="Q84" i="2"/>
  <c r="Q79" i="2"/>
  <c r="Q73" i="2"/>
  <c r="Q68" i="2"/>
  <c r="Q59" i="2"/>
  <c r="Q51" i="2"/>
  <c r="Q43" i="2"/>
  <c r="Q38" i="2"/>
  <c r="Q34" i="2"/>
  <c r="Q25" i="2"/>
  <c r="Q20" i="2"/>
  <c r="Q14" i="2"/>
  <c r="Q10" i="2"/>
  <c r="Q4" i="2"/>
  <c r="I4" i="2"/>
  <c r="D103" i="4"/>
  <c r="D93" i="4"/>
  <c r="D87" i="4"/>
  <c r="D83" i="4"/>
  <c r="D78" i="4"/>
  <c r="D67" i="4"/>
  <c r="D58" i="4"/>
  <c r="D50" i="4"/>
  <c r="D42" i="4"/>
  <c r="D37" i="4"/>
  <c r="D33" i="4"/>
  <c r="D25" i="4"/>
  <c r="D14" i="4"/>
  <c r="D10" i="4"/>
  <c r="D4" i="4"/>
  <c r="L25" i="8"/>
  <c r="L103" i="8"/>
  <c r="L93" i="8"/>
  <c r="L87" i="8"/>
  <c r="L83" i="8"/>
  <c r="L78" i="8"/>
  <c r="L72" i="8"/>
  <c r="L67" i="8"/>
  <c r="L50" i="8"/>
  <c r="L42" i="8"/>
  <c r="L37" i="8"/>
  <c r="L33" i="8"/>
  <c r="L20" i="8"/>
  <c r="L14" i="8"/>
  <c r="L10" i="8"/>
  <c r="L4" i="8"/>
  <c r="AA2" i="8"/>
  <c r="AA3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6" i="8"/>
  <c r="AA8" i="8"/>
  <c r="AA9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2" i="8"/>
  <c r="AA13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6" i="8"/>
  <c r="AA17" i="8"/>
  <c r="AA18" i="8"/>
  <c r="AA19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2" i="8"/>
  <c r="AA23" i="8"/>
  <c r="AA24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8" i="8"/>
  <c r="AA29" i="8"/>
  <c r="AA30" i="8"/>
  <c r="AA31" i="8"/>
  <c r="AA32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5" i="8"/>
  <c r="AA36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9" i="8"/>
  <c r="AA40" i="8"/>
  <c r="AA41" i="8"/>
  <c r="M42" i="8"/>
  <c r="N42" i="8"/>
  <c r="O42" i="8"/>
  <c r="Q42" i="8"/>
  <c r="R42" i="8"/>
  <c r="S42" i="8"/>
  <c r="T42" i="8"/>
  <c r="U42" i="8"/>
  <c r="V42" i="8"/>
  <c r="W42" i="8"/>
  <c r="X42" i="8"/>
  <c r="Y42" i="8"/>
  <c r="Z42" i="8"/>
  <c r="AA44" i="8"/>
  <c r="AA46" i="8"/>
  <c r="AA47" i="8"/>
  <c r="AA48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2" i="8"/>
  <c r="AA53" i="8"/>
  <c r="AA54" i="8"/>
  <c r="AA55" i="8"/>
  <c r="AA56" i="8"/>
  <c r="AA57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60" i="8"/>
  <c r="AA61" i="8"/>
  <c r="AA62" i="8"/>
  <c r="AA63" i="8"/>
  <c r="AA64" i="8"/>
  <c r="AA65" i="8"/>
  <c r="AA66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9" i="8"/>
  <c r="AA70" i="8"/>
  <c r="AA71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4" i="8"/>
  <c r="AA75" i="8"/>
  <c r="AA76" i="8"/>
  <c r="AA77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80" i="8"/>
  <c r="AA81" i="8"/>
  <c r="AA82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5" i="8"/>
  <c r="AA86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9" i="8"/>
  <c r="AA90" i="8"/>
  <c r="AA91" i="8"/>
  <c r="AA92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5" i="8"/>
  <c r="AA97" i="8"/>
  <c r="AA99" i="8"/>
  <c r="AA101" i="8"/>
  <c r="AA102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E103" i="5"/>
  <c r="E93" i="5"/>
  <c r="E87" i="5"/>
  <c r="E83" i="5"/>
  <c r="E78" i="5"/>
  <c r="E72" i="5"/>
  <c r="E67" i="5"/>
  <c r="E58" i="5"/>
  <c r="E50" i="5"/>
  <c r="E42" i="5"/>
  <c r="E37" i="5"/>
  <c r="E33" i="5"/>
  <c r="E25" i="5"/>
  <c r="E20" i="5"/>
  <c r="E14" i="5"/>
  <c r="E10" i="5"/>
  <c r="E4" i="5"/>
  <c r="Q103" i="5"/>
  <c r="Q93" i="5"/>
  <c r="Q87" i="5"/>
  <c r="Q83" i="5"/>
  <c r="Q78" i="5"/>
  <c r="Q72" i="5"/>
  <c r="Q67" i="5"/>
  <c r="Q58" i="5"/>
  <c r="Q50" i="5"/>
  <c r="Q42" i="5"/>
  <c r="Q37" i="5"/>
  <c r="Q33" i="5"/>
  <c r="Q25" i="5"/>
  <c r="Q20" i="5"/>
  <c r="Q14" i="5"/>
  <c r="Q10" i="5"/>
  <c r="Q4" i="5"/>
  <c r="G103" i="5"/>
  <c r="G93" i="5"/>
  <c r="G87" i="5"/>
  <c r="G83" i="5"/>
  <c r="G78" i="5"/>
  <c r="G72" i="5"/>
  <c r="G67" i="5"/>
  <c r="G58" i="5"/>
  <c r="G50" i="5"/>
  <c r="G42" i="5"/>
  <c r="G37" i="5"/>
  <c r="G33" i="5"/>
  <c r="G25" i="5"/>
  <c r="G20" i="5"/>
  <c r="G14" i="5"/>
  <c r="G10" i="5"/>
  <c r="G4" i="5"/>
  <c r="F103" i="4"/>
  <c r="F93" i="4"/>
  <c r="F87" i="4"/>
  <c r="F83" i="4"/>
  <c r="F78" i="4"/>
  <c r="F72" i="4"/>
  <c r="F67" i="4"/>
  <c r="F58" i="4"/>
  <c r="F50" i="4"/>
  <c r="F42" i="4"/>
  <c r="F37" i="4"/>
  <c r="F25" i="4"/>
  <c r="F20" i="4"/>
  <c r="F14" i="4"/>
  <c r="F10" i="4"/>
  <c r="F4" i="4"/>
  <c r="H4" i="4"/>
  <c r="H10" i="4"/>
  <c r="H14" i="4"/>
  <c r="H20" i="4"/>
  <c r="H25" i="4"/>
  <c r="H33" i="4"/>
  <c r="H37" i="4"/>
  <c r="H42" i="4"/>
  <c r="H50" i="4"/>
  <c r="H58" i="4"/>
  <c r="H67" i="4"/>
  <c r="H72" i="4"/>
  <c r="H78" i="4"/>
  <c r="H83" i="4"/>
  <c r="H87" i="4"/>
  <c r="H93" i="4"/>
  <c r="H103" i="4"/>
  <c r="E103" i="4"/>
  <c r="E93" i="4"/>
  <c r="E87" i="4"/>
  <c r="E83" i="4"/>
  <c r="E78" i="4"/>
  <c r="E72" i="4"/>
  <c r="E67" i="4"/>
  <c r="E58" i="4"/>
  <c r="E50" i="4"/>
  <c r="E42" i="4"/>
  <c r="E37" i="4"/>
  <c r="E33" i="4"/>
  <c r="E25" i="4"/>
  <c r="E20" i="4"/>
  <c r="E14" i="4"/>
  <c r="E10" i="4"/>
  <c r="E4" i="4"/>
  <c r="BB4" i="3"/>
  <c r="BB12" i="3"/>
  <c r="BB16" i="3"/>
  <c r="BB22" i="3"/>
  <c r="BB27" i="3"/>
  <c r="BB35" i="3"/>
  <c r="BB39" i="3"/>
  <c r="BB44" i="3"/>
  <c r="BB52" i="3"/>
  <c r="BB60" i="3"/>
  <c r="BB69" i="3"/>
  <c r="BB74" i="3"/>
  <c r="BB80" i="3"/>
  <c r="BB85" i="3"/>
  <c r="BB89" i="3"/>
  <c r="BB95" i="3"/>
  <c r="BB105" i="3"/>
  <c r="H105" i="3"/>
  <c r="H95" i="3"/>
  <c r="H89" i="3"/>
  <c r="H85" i="3"/>
  <c r="H80" i="3"/>
  <c r="H74" i="3"/>
  <c r="H69" i="3"/>
  <c r="H60" i="3"/>
  <c r="H52" i="3"/>
  <c r="H44" i="3"/>
  <c r="H39" i="3"/>
  <c r="H35" i="3"/>
  <c r="H27" i="3"/>
  <c r="H106" i="3" s="1"/>
  <c r="H22" i="3"/>
  <c r="H16" i="3"/>
  <c r="H12" i="3"/>
  <c r="H4" i="3"/>
  <c r="AR44" i="3"/>
  <c r="AR39" i="3"/>
  <c r="C95" i="3"/>
  <c r="T43" i="2"/>
  <c r="C4" i="2"/>
  <c r="C4" i="8"/>
  <c r="D4" i="8"/>
  <c r="E4" i="8"/>
  <c r="F4" i="8"/>
  <c r="I4" i="8"/>
  <c r="K4" i="8"/>
  <c r="C10" i="8"/>
  <c r="D10" i="8"/>
  <c r="E10" i="8"/>
  <c r="F10" i="8"/>
  <c r="I10" i="8"/>
  <c r="K10" i="8"/>
  <c r="C14" i="8"/>
  <c r="D14" i="8"/>
  <c r="E14" i="8"/>
  <c r="F14" i="8"/>
  <c r="I14" i="8"/>
  <c r="K14" i="8"/>
  <c r="C20" i="8"/>
  <c r="D20" i="8"/>
  <c r="E20" i="8"/>
  <c r="F20" i="8"/>
  <c r="I20" i="8"/>
  <c r="K20" i="8"/>
  <c r="C25" i="8"/>
  <c r="D25" i="8"/>
  <c r="E25" i="8"/>
  <c r="F25" i="8"/>
  <c r="I25" i="8"/>
  <c r="K25" i="8"/>
  <c r="C33" i="8"/>
  <c r="D33" i="8"/>
  <c r="E33" i="8"/>
  <c r="F33" i="8"/>
  <c r="I33" i="8"/>
  <c r="K33" i="8"/>
  <c r="C37" i="8"/>
  <c r="D37" i="8"/>
  <c r="E37" i="8"/>
  <c r="F37" i="8"/>
  <c r="I37" i="8"/>
  <c r="K37" i="8"/>
  <c r="C42" i="8"/>
  <c r="D42" i="8"/>
  <c r="E42" i="8"/>
  <c r="F42" i="8"/>
  <c r="I42" i="8"/>
  <c r="K42" i="8"/>
  <c r="C50" i="8"/>
  <c r="D50" i="8"/>
  <c r="E50" i="8"/>
  <c r="F50" i="8"/>
  <c r="I50" i="8"/>
  <c r="K50" i="8"/>
  <c r="C58" i="8"/>
  <c r="D58" i="8"/>
  <c r="E58" i="8"/>
  <c r="F58" i="8"/>
  <c r="I58" i="8"/>
  <c r="K58" i="8"/>
  <c r="C67" i="8"/>
  <c r="D67" i="8"/>
  <c r="E67" i="8"/>
  <c r="F67" i="8"/>
  <c r="I67" i="8"/>
  <c r="K67" i="8"/>
  <c r="C72" i="8"/>
  <c r="D72" i="8"/>
  <c r="E72" i="8"/>
  <c r="F72" i="8"/>
  <c r="I72" i="8"/>
  <c r="K72" i="8"/>
  <c r="C78" i="8"/>
  <c r="D78" i="8"/>
  <c r="E78" i="8"/>
  <c r="F78" i="8"/>
  <c r="I78" i="8"/>
  <c r="K78" i="8"/>
  <c r="C83" i="8"/>
  <c r="D83" i="8"/>
  <c r="E83" i="8"/>
  <c r="F83" i="8"/>
  <c r="I83" i="8"/>
  <c r="K83" i="8"/>
  <c r="C87" i="8"/>
  <c r="D87" i="8"/>
  <c r="E87" i="8"/>
  <c r="F87" i="8"/>
  <c r="I87" i="8"/>
  <c r="K87" i="8"/>
  <c r="C93" i="8"/>
  <c r="D93" i="8"/>
  <c r="E93" i="8"/>
  <c r="F93" i="8"/>
  <c r="I93" i="8"/>
  <c r="K93" i="8"/>
  <c r="C103" i="8"/>
  <c r="D103" i="8"/>
  <c r="E103" i="8"/>
  <c r="F103" i="8"/>
  <c r="I103" i="8"/>
  <c r="K103" i="8"/>
  <c r="O2" i="7"/>
  <c r="O3" i="7"/>
  <c r="C4" i="7"/>
  <c r="E4" i="7"/>
  <c r="H4" i="7"/>
  <c r="I4" i="7"/>
  <c r="J4" i="7"/>
  <c r="K4" i="7"/>
  <c r="L4" i="7"/>
  <c r="N4" i="7"/>
  <c r="O6" i="7"/>
  <c r="O8" i="7"/>
  <c r="O9" i="7"/>
  <c r="C10" i="7"/>
  <c r="E10" i="7"/>
  <c r="H10" i="7"/>
  <c r="I10" i="7"/>
  <c r="J10" i="7"/>
  <c r="K10" i="7"/>
  <c r="L10" i="7"/>
  <c r="O12" i="7"/>
  <c r="O13" i="7"/>
  <c r="C14" i="7"/>
  <c r="E14" i="7"/>
  <c r="H14" i="7"/>
  <c r="I14" i="7"/>
  <c r="J14" i="7"/>
  <c r="K14" i="7"/>
  <c r="L14" i="7"/>
  <c r="N14" i="7"/>
  <c r="O16" i="7"/>
  <c r="O17" i="7"/>
  <c r="O18" i="7"/>
  <c r="O19" i="7"/>
  <c r="C20" i="7"/>
  <c r="E20" i="7"/>
  <c r="H20" i="7"/>
  <c r="I20" i="7"/>
  <c r="J20" i="7"/>
  <c r="K20" i="7"/>
  <c r="N20" i="7"/>
  <c r="O22" i="7"/>
  <c r="O23" i="7"/>
  <c r="O24" i="7"/>
  <c r="C25" i="7"/>
  <c r="E25" i="7"/>
  <c r="H25" i="7"/>
  <c r="I25" i="7"/>
  <c r="J25" i="7"/>
  <c r="K25" i="7"/>
  <c r="L25" i="7"/>
  <c r="N25" i="7"/>
  <c r="O27" i="7"/>
  <c r="O28" i="7"/>
  <c r="O29" i="7"/>
  <c r="O30" i="7"/>
  <c r="O31" i="7"/>
  <c r="O32" i="7"/>
  <c r="C33" i="7"/>
  <c r="E33" i="7"/>
  <c r="H33" i="7"/>
  <c r="I33" i="7"/>
  <c r="J33" i="7"/>
  <c r="K33" i="7"/>
  <c r="L33" i="7"/>
  <c r="N33" i="7"/>
  <c r="O35" i="7"/>
  <c r="O36" i="7"/>
  <c r="C37" i="7"/>
  <c r="E37" i="7"/>
  <c r="H37" i="7"/>
  <c r="I37" i="7"/>
  <c r="J37" i="7"/>
  <c r="K37" i="7"/>
  <c r="L37" i="7"/>
  <c r="N37" i="7"/>
  <c r="O39" i="7"/>
  <c r="O40" i="7"/>
  <c r="O41" i="7"/>
  <c r="C42" i="7"/>
  <c r="E42" i="7"/>
  <c r="H42" i="7"/>
  <c r="I42" i="7"/>
  <c r="J42" i="7"/>
  <c r="K42" i="7"/>
  <c r="L42" i="7"/>
  <c r="N42" i="7"/>
  <c r="O44" i="7"/>
  <c r="O46" i="7"/>
  <c r="O47" i="7"/>
  <c r="O48" i="7"/>
  <c r="O49" i="7"/>
  <c r="C50" i="7"/>
  <c r="E50" i="7"/>
  <c r="H50" i="7"/>
  <c r="I50" i="7"/>
  <c r="J50" i="7"/>
  <c r="K50" i="7"/>
  <c r="L50" i="7"/>
  <c r="N50" i="7"/>
  <c r="O52" i="7"/>
  <c r="O53" i="7"/>
  <c r="O54" i="7"/>
  <c r="O55" i="7"/>
  <c r="O56" i="7"/>
  <c r="O57" i="7"/>
  <c r="C58" i="7"/>
  <c r="E58" i="7"/>
  <c r="H58" i="7"/>
  <c r="I58" i="7"/>
  <c r="J58" i="7"/>
  <c r="K58" i="7"/>
  <c r="L58" i="7"/>
  <c r="N58" i="7"/>
  <c r="O60" i="7"/>
  <c r="O61" i="7"/>
  <c r="O62" i="7"/>
  <c r="O63" i="7"/>
  <c r="O64" i="7"/>
  <c r="O65" i="7"/>
  <c r="O66" i="7"/>
  <c r="C67" i="7"/>
  <c r="E67" i="7"/>
  <c r="H67" i="7"/>
  <c r="I67" i="7"/>
  <c r="J67" i="7"/>
  <c r="K67" i="7"/>
  <c r="L67" i="7"/>
  <c r="N67" i="7"/>
  <c r="O69" i="7"/>
  <c r="O70" i="7"/>
  <c r="O71" i="7"/>
  <c r="C72" i="7"/>
  <c r="E72" i="7"/>
  <c r="H72" i="7"/>
  <c r="I72" i="7"/>
  <c r="J72" i="7"/>
  <c r="K72" i="7"/>
  <c r="L72" i="7"/>
  <c r="N72" i="7"/>
  <c r="O74" i="7"/>
  <c r="O75" i="7"/>
  <c r="O76" i="7"/>
  <c r="O77" i="7"/>
  <c r="C78" i="7"/>
  <c r="E78" i="7"/>
  <c r="H78" i="7"/>
  <c r="I78" i="7"/>
  <c r="J78" i="7"/>
  <c r="K78" i="7"/>
  <c r="L78" i="7"/>
  <c r="N78" i="7"/>
  <c r="O80" i="7"/>
  <c r="O81" i="7"/>
  <c r="O82" i="7"/>
  <c r="C83" i="7"/>
  <c r="E83" i="7"/>
  <c r="H83" i="7"/>
  <c r="I83" i="7"/>
  <c r="J83" i="7"/>
  <c r="K83" i="7"/>
  <c r="L83" i="7"/>
  <c r="N83" i="7"/>
  <c r="O85" i="7"/>
  <c r="O86" i="7"/>
  <c r="C87" i="7"/>
  <c r="E87" i="7"/>
  <c r="H87" i="7"/>
  <c r="I87" i="7"/>
  <c r="J87" i="7"/>
  <c r="K87" i="7"/>
  <c r="L87" i="7"/>
  <c r="N87" i="7"/>
  <c r="O89" i="7"/>
  <c r="O90" i="7"/>
  <c r="O91" i="7"/>
  <c r="O92" i="7"/>
  <c r="C93" i="7"/>
  <c r="E93" i="7"/>
  <c r="H93" i="7"/>
  <c r="I93" i="7"/>
  <c r="J93" i="7"/>
  <c r="K93" i="7"/>
  <c r="L93" i="7"/>
  <c r="N93" i="7"/>
  <c r="O95" i="7"/>
  <c r="O97" i="7"/>
  <c r="O99" i="7"/>
  <c r="O101" i="7"/>
  <c r="O102" i="7"/>
  <c r="C103" i="7"/>
  <c r="E103" i="7"/>
  <c r="H103" i="7"/>
  <c r="I103" i="7"/>
  <c r="J103" i="7"/>
  <c r="K103" i="7"/>
  <c r="N103" i="7"/>
  <c r="AN2" i="5"/>
  <c r="Y2" i="6" s="1"/>
  <c r="AN3" i="5"/>
  <c r="Y3" i="6" s="1"/>
  <c r="C4" i="5"/>
  <c r="D4" i="5"/>
  <c r="F4" i="5"/>
  <c r="H4" i="5"/>
  <c r="I4" i="5"/>
  <c r="J4" i="5"/>
  <c r="K4" i="5"/>
  <c r="M4" i="5"/>
  <c r="N4" i="5"/>
  <c r="O4" i="5"/>
  <c r="P4" i="5"/>
  <c r="R4" i="5"/>
  <c r="S4" i="5"/>
  <c r="T4" i="5"/>
  <c r="U4" i="5"/>
  <c r="V4" i="5"/>
  <c r="W4" i="5"/>
  <c r="Y4" i="5"/>
  <c r="Z4" i="5"/>
  <c r="AB4" i="5"/>
  <c r="AC4" i="5"/>
  <c r="AD4" i="5"/>
  <c r="AE4" i="5"/>
  <c r="AF4" i="5"/>
  <c r="AG4" i="5"/>
  <c r="AH4" i="5"/>
  <c r="AI4" i="5"/>
  <c r="AJ4" i="5"/>
  <c r="AK4" i="5"/>
  <c r="AM4" i="5"/>
  <c r="AN6" i="5"/>
  <c r="Y6" i="6" s="1"/>
  <c r="AN8" i="5"/>
  <c r="Y8" i="6" s="1"/>
  <c r="AN9" i="5"/>
  <c r="Y9" i="6" s="1"/>
  <c r="C10" i="5"/>
  <c r="D10" i="5"/>
  <c r="F10" i="5"/>
  <c r="H10" i="5"/>
  <c r="I10" i="5"/>
  <c r="J10" i="5"/>
  <c r="K10" i="5"/>
  <c r="M10" i="5"/>
  <c r="N10" i="5"/>
  <c r="O10" i="5"/>
  <c r="P10" i="5"/>
  <c r="R10" i="5"/>
  <c r="S10" i="5"/>
  <c r="T10" i="5"/>
  <c r="U10" i="5"/>
  <c r="V10" i="5"/>
  <c r="W10" i="5"/>
  <c r="Y10" i="5"/>
  <c r="Z10" i="5"/>
  <c r="AB10" i="5"/>
  <c r="AC10" i="5"/>
  <c r="AD10" i="5"/>
  <c r="AE10" i="5"/>
  <c r="AF10" i="5"/>
  <c r="AG10" i="5"/>
  <c r="AH10" i="5"/>
  <c r="AI10" i="5"/>
  <c r="AJ10" i="5"/>
  <c r="AK10" i="5"/>
  <c r="AM10" i="5"/>
  <c r="AN12" i="5"/>
  <c r="Y12" i="6" s="1"/>
  <c r="AN13" i="5"/>
  <c r="Y13" i="6" s="1"/>
  <c r="C14" i="5"/>
  <c r="D14" i="5"/>
  <c r="F14" i="5"/>
  <c r="H14" i="5"/>
  <c r="I14" i="5"/>
  <c r="J14" i="5"/>
  <c r="K14" i="5"/>
  <c r="M14" i="5"/>
  <c r="N14" i="5"/>
  <c r="O14" i="5"/>
  <c r="P14" i="5"/>
  <c r="R14" i="5"/>
  <c r="S14" i="5"/>
  <c r="T14" i="5"/>
  <c r="U14" i="5"/>
  <c r="V14" i="5"/>
  <c r="W14" i="5"/>
  <c r="Y14" i="5"/>
  <c r="Z14" i="5"/>
  <c r="AB14" i="5"/>
  <c r="AC14" i="5"/>
  <c r="AD14" i="5"/>
  <c r="AE14" i="5"/>
  <c r="AF14" i="5"/>
  <c r="AG14" i="5"/>
  <c r="AH14" i="5"/>
  <c r="AI14" i="5"/>
  <c r="AJ14" i="5"/>
  <c r="AK14" i="5"/>
  <c r="AM14" i="5"/>
  <c r="AN16" i="5"/>
  <c r="Y16" i="6" s="1"/>
  <c r="AN17" i="5"/>
  <c r="Y17" i="6" s="1"/>
  <c r="AN18" i="5"/>
  <c r="Y18" i="6" s="1"/>
  <c r="AN19" i="5"/>
  <c r="Y19" i="6" s="1"/>
  <c r="C20" i="5"/>
  <c r="D20" i="5"/>
  <c r="F20" i="5"/>
  <c r="H20" i="5"/>
  <c r="I20" i="5"/>
  <c r="J20" i="5"/>
  <c r="K20" i="5"/>
  <c r="M20" i="5"/>
  <c r="O20" i="5"/>
  <c r="P20" i="5"/>
  <c r="R20" i="5"/>
  <c r="S20" i="5"/>
  <c r="T20" i="5"/>
  <c r="U20" i="5"/>
  <c r="V20" i="5"/>
  <c r="W20" i="5"/>
  <c r="Y20" i="5"/>
  <c r="Z20" i="5"/>
  <c r="AB20" i="5"/>
  <c r="AC20" i="5"/>
  <c r="AD20" i="5"/>
  <c r="AE20" i="5"/>
  <c r="AF20" i="5"/>
  <c r="AG20" i="5"/>
  <c r="AH20" i="5"/>
  <c r="AI20" i="5"/>
  <c r="AJ20" i="5"/>
  <c r="AK20" i="5"/>
  <c r="AM20" i="5"/>
  <c r="AN22" i="5"/>
  <c r="Y22" i="6" s="1"/>
  <c r="AN23" i="5"/>
  <c r="Y23" i="6" s="1"/>
  <c r="AN24" i="5"/>
  <c r="Y24" i="6" s="1"/>
  <c r="C25" i="5"/>
  <c r="D25" i="5"/>
  <c r="F25" i="5"/>
  <c r="H25" i="5"/>
  <c r="I25" i="5"/>
  <c r="J25" i="5"/>
  <c r="K25" i="5"/>
  <c r="M25" i="5"/>
  <c r="N25" i="5"/>
  <c r="O25" i="5"/>
  <c r="P25" i="5"/>
  <c r="R25" i="5"/>
  <c r="S25" i="5"/>
  <c r="T25" i="5"/>
  <c r="U25" i="5"/>
  <c r="V25" i="5"/>
  <c r="W25" i="5"/>
  <c r="Y25" i="5"/>
  <c r="Z25" i="5"/>
  <c r="AB25" i="5"/>
  <c r="AC25" i="5"/>
  <c r="AD25" i="5"/>
  <c r="AE25" i="5"/>
  <c r="AF25" i="5"/>
  <c r="AG25" i="5"/>
  <c r="AH25" i="5"/>
  <c r="AI25" i="5"/>
  <c r="AJ25" i="5"/>
  <c r="AK25" i="5"/>
  <c r="AM25" i="5"/>
  <c r="AN27" i="5"/>
  <c r="Y27" i="6" s="1"/>
  <c r="AN28" i="5"/>
  <c r="Y28" i="6" s="1"/>
  <c r="AN29" i="5"/>
  <c r="Y29" i="6" s="1"/>
  <c r="AN30" i="5"/>
  <c r="Y30" i="6" s="1"/>
  <c r="AN31" i="5"/>
  <c r="Y31" i="6" s="1"/>
  <c r="AN32" i="5"/>
  <c r="Y32" i="6" s="1"/>
  <c r="C33" i="5"/>
  <c r="D33" i="5"/>
  <c r="F33" i="5"/>
  <c r="H33" i="5"/>
  <c r="I33" i="5"/>
  <c r="J33" i="5"/>
  <c r="K33" i="5"/>
  <c r="M33" i="5"/>
  <c r="N33" i="5"/>
  <c r="O33" i="5"/>
  <c r="P33" i="5"/>
  <c r="R33" i="5"/>
  <c r="S33" i="5"/>
  <c r="T33" i="5"/>
  <c r="U33" i="5"/>
  <c r="V33" i="5"/>
  <c r="W33" i="5"/>
  <c r="Y33" i="5"/>
  <c r="Z33" i="5"/>
  <c r="AB33" i="5"/>
  <c r="AC33" i="5"/>
  <c r="AD33" i="5"/>
  <c r="AE33" i="5"/>
  <c r="AF33" i="5"/>
  <c r="AG33" i="5"/>
  <c r="AH33" i="5"/>
  <c r="AI33" i="5"/>
  <c r="AJ33" i="5"/>
  <c r="AK33" i="5"/>
  <c r="AM33" i="5"/>
  <c r="AN35" i="5"/>
  <c r="Y35" i="6" s="1"/>
  <c r="C37" i="5"/>
  <c r="D37" i="5"/>
  <c r="F37" i="5"/>
  <c r="H37" i="5"/>
  <c r="I37" i="5"/>
  <c r="J37" i="5"/>
  <c r="K37" i="5"/>
  <c r="M37" i="5"/>
  <c r="N37" i="5"/>
  <c r="O37" i="5"/>
  <c r="P37" i="5"/>
  <c r="R37" i="5"/>
  <c r="S37" i="5"/>
  <c r="T37" i="5"/>
  <c r="U37" i="5"/>
  <c r="V37" i="5"/>
  <c r="W37" i="5"/>
  <c r="Y37" i="5"/>
  <c r="Z37" i="5"/>
  <c r="AB37" i="5"/>
  <c r="AC37" i="5"/>
  <c r="AD37" i="5"/>
  <c r="AE37" i="5"/>
  <c r="AF37" i="5"/>
  <c r="AG37" i="5"/>
  <c r="AH37" i="5"/>
  <c r="AI37" i="5"/>
  <c r="AJ37" i="5"/>
  <c r="AK37" i="5"/>
  <c r="AM37" i="5"/>
  <c r="AN39" i="5"/>
  <c r="Y39" i="6" s="1"/>
  <c r="AN40" i="5"/>
  <c r="Y40" i="6" s="1"/>
  <c r="AN41" i="5"/>
  <c r="Y41" i="6" s="1"/>
  <c r="C42" i="5"/>
  <c r="D42" i="5"/>
  <c r="F42" i="5"/>
  <c r="H42" i="5"/>
  <c r="I42" i="5"/>
  <c r="J42" i="5"/>
  <c r="K42" i="5"/>
  <c r="M42" i="5"/>
  <c r="N42" i="5"/>
  <c r="O42" i="5"/>
  <c r="P42" i="5"/>
  <c r="R42" i="5"/>
  <c r="S42" i="5"/>
  <c r="T42" i="5"/>
  <c r="U42" i="5"/>
  <c r="V42" i="5"/>
  <c r="W42" i="5"/>
  <c r="Y42" i="5"/>
  <c r="AB42" i="5"/>
  <c r="AC42" i="5"/>
  <c r="AD42" i="5"/>
  <c r="AE42" i="5"/>
  <c r="AF42" i="5"/>
  <c r="AG42" i="5"/>
  <c r="AH42" i="5"/>
  <c r="AI42" i="5"/>
  <c r="AJ42" i="5"/>
  <c r="AK42" i="5"/>
  <c r="AM42" i="5"/>
  <c r="AN44" i="5"/>
  <c r="Y44" i="6" s="1"/>
  <c r="AN46" i="5"/>
  <c r="Y46" i="6" s="1"/>
  <c r="AN47" i="5"/>
  <c r="Y47" i="6" s="1"/>
  <c r="AN48" i="5"/>
  <c r="Y48" i="6" s="1"/>
  <c r="AN49" i="5"/>
  <c r="Y49" i="6" s="1"/>
  <c r="C50" i="5"/>
  <c r="D50" i="5"/>
  <c r="F50" i="5"/>
  <c r="H50" i="5"/>
  <c r="I50" i="5"/>
  <c r="J50" i="5"/>
  <c r="K50" i="5"/>
  <c r="M50" i="5"/>
  <c r="N50" i="5"/>
  <c r="O50" i="5"/>
  <c r="P50" i="5"/>
  <c r="R50" i="5"/>
  <c r="S50" i="5"/>
  <c r="T50" i="5"/>
  <c r="U50" i="5"/>
  <c r="V50" i="5"/>
  <c r="W50" i="5"/>
  <c r="Y50" i="5"/>
  <c r="AB50" i="5"/>
  <c r="AC50" i="5"/>
  <c r="AD50" i="5"/>
  <c r="AE50" i="5"/>
  <c r="AF50" i="5"/>
  <c r="AG50" i="5"/>
  <c r="AH50" i="5"/>
  <c r="AI50" i="5"/>
  <c r="AJ50" i="5"/>
  <c r="AK50" i="5"/>
  <c r="AM50" i="5"/>
  <c r="AN52" i="5"/>
  <c r="Y52" i="6" s="1"/>
  <c r="AN53" i="5"/>
  <c r="Y53" i="6" s="1"/>
  <c r="AN54" i="5"/>
  <c r="Y54" i="6" s="1"/>
  <c r="AN55" i="5"/>
  <c r="Y55" i="6" s="1"/>
  <c r="AN56" i="5"/>
  <c r="Y56" i="6" s="1"/>
  <c r="AN57" i="5"/>
  <c r="Y57" i="6" s="1"/>
  <c r="C58" i="5"/>
  <c r="D58" i="5"/>
  <c r="F58" i="5"/>
  <c r="H58" i="5"/>
  <c r="I58" i="5"/>
  <c r="J58" i="5"/>
  <c r="K58" i="5"/>
  <c r="M58" i="5"/>
  <c r="N58" i="5"/>
  <c r="O58" i="5"/>
  <c r="P58" i="5"/>
  <c r="R58" i="5"/>
  <c r="S58" i="5"/>
  <c r="T58" i="5"/>
  <c r="U58" i="5"/>
  <c r="V58" i="5"/>
  <c r="W58" i="5"/>
  <c r="Y58" i="5"/>
  <c r="Z58" i="5"/>
  <c r="AB58" i="5"/>
  <c r="AC58" i="5"/>
  <c r="AD58" i="5"/>
  <c r="AE58" i="5"/>
  <c r="AF58" i="5"/>
  <c r="AG58" i="5"/>
  <c r="AH58" i="5"/>
  <c r="AI58" i="5"/>
  <c r="AJ58" i="5"/>
  <c r="AK58" i="5"/>
  <c r="AM58" i="5"/>
  <c r="AN60" i="5"/>
  <c r="Y60" i="6" s="1"/>
  <c r="AN61" i="5"/>
  <c r="Y61" i="6" s="1"/>
  <c r="AN62" i="5"/>
  <c r="AN63" i="5"/>
  <c r="Y63" i="6" s="1"/>
  <c r="AN64" i="5"/>
  <c r="Y64" i="6" s="1"/>
  <c r="AN65" i="5"/>
  <c r="Y65" i="6" s="1"/>
  <c r="AN66" i="5"/>
  <c r="Y66" i="6" s="1"/>
  <c r="C67" i="5"/>
  <c r="D67" i="5"/>
  <c r="F67" i="5"/>
  <c r="H67" i="5"/>
  <c r="I67" i="5"/>
  <c r="J67" i="5"/>
  <c r="K67" i="5"/>
  <c r="M67" i="5"/>
  <c r="N67" i="5"/>
  <c r="O67" i="5"/>
  <c r="P67" i="5"/>
  <c r="R67" i="5"/>
  <c r="S67" i="5"/>
  <c r="T67" i="5"/>
  <c r="U67" i="5"/>
  <c r="V67" i="5"/>
  <c r="W67" i="5"/>
  <c r="Y67" i="5"/>
  <c r="Z67" i="5"/>
  <c r="AB67" i="5"/>
  <c r="AC67" i="5"/>
  <c r="AD67" i="5"/>
  <c r="AE67" i="5"/>
  <c r="AF67" i="5"/>
  <c r="AG67" i="5"/>
  <c r="AH67" i="5"/>
  <c r="AK67" i="5"/>
  <c r="AM67" i="5"/>
  <c r="AN69" i="5"/>
  <c r="Y69" i="6" s="1"/>
  <c r="AN70" i="5"/>
  <c r="Y70" i="6" s="1"/>
  <c r="AN71" i="5"/>
  <c r="Y71" i="6" s="1"/>
  <c r="C72" i="5"/>
  <c r="D72" i="5"/>
  <c r="F72" i="5"/>
  <c r="H72" i="5"/>
  <c r="I72" i="5"/>
  <c r="J72" i="5"/>
  <c r="K72" i="5"/>
  <c r="M72" i="5"/>
  <c r="N72" i="5"/>
  <c r="O72" i="5"/>
  <c r="P72" i="5"/>
  <c r="R72" i="5"/>
  <c r="S72" i="5"/>
  <c r="T72" i="5"/>
  <c r="U72" i="5"/>
  <c r="V72" i="5"/>
  <c r="W72" i="5"/>
  <c r="Y72" i="5"/>
  <c r="Z72" i="5"/>
  <c r="AB72" i="5"/>
  <c r="AC72" i="5"/>
  <c r="AD72" i="5"/>
  <c r="AE72" i="5"/>
  <c r="AF72" i="5"/>
  <c r="AG72" i="5"/>
  <c r="AH72" i="5"/>
  <c r="AI72" i="5"/>
  <c r="AJ72" i="5"/>
  <c r="AK72" i="5"/>
  <c r="AM72" i="5"/>
  <c r="AN74" i="5"/>
  <c r="Y74" i="6" s="1"/>
  <c r="AN75" i="5"/>
  <c r="Y75" i="6" s="1"/>
  <c r="AN76" i="5"/>
  <c r="Y76" i="6" s="1"/>
  <c r="AN77" i="5"/>
  <c r="Y77" i="6" s="1"/>
  <c r="C78" i="5"/>
  <c r="D78" i="5"/>
  <c r="F78" i="5"/>
  <c r="H78" i="5"/>
  <c r="I78" i="5"/>
  <c r="J78" i="5"/>
  <c r="K78" i="5"/>
  <c r="M78" i="5"/>
  <c r="N78" i="5"/>
  <c r="O78" i="5"/>
  <c r="P78" i="5"/>
  <c r="R78" i="5"/>
  <c r="S78" i="5"/>
  <c r="T78" i="5"/>
  <c r="U78" i="5"/>
  <c r="V78" i="5"/>
  <c r="W78" i="5"/>
  <c r="Y78" i="5"/>
  <c r="Z78" i="5"/>
  <c r="AB78" i="5"/>
  <c r="AC78" i="5"/>
  <c r="AD78" i="5"/>
  <c r="AE78" i="5"/>
  <c r="AF78" i="5"/>
  <c r="AG78" i="5"/>
  <c r="AH78" i="5"/>
  <c r="AI78" i="5"/>
  <c r="AJ78" i="5"/>
  <c r="AK78" i="5"/>
  <c r="AM78" i="5"/>
  <c r="AN80" i="5"/>
  <c r="Y80" i="6" s="1"/>
  <c r="AN81" i="5"/>
  <c r="Y81" i="6" s="1"/>
  <c r="AN82" i="5"/>
  <c r="Y82" i="6" s="1"/>
  <c r="C83" i="5"/>
  <c r="D83" i="5"/>
  <c r="F83" i="5"/>
  <c r="H83" i="5"/>
  <c r="I83" i="5"/>
  <c r="J83" i="5"/>
  <c r="K83" i="5"/>
  <c r="M83" i="5"/>
  <c r="N83" i="5"/>
  <c r="O83" i="5"/>
  <c r="P83" i="5"/>
  <c r="R83" i="5"/>
  <c r="S83" i="5"/>
  <c r="T83" i="5"/>
  <c r="U83" i="5"/>
  <c r="V83" i="5"/>
  <c r="W83" i="5"/>
  <c r="Y83" i="5"/>
  <c r="Z83" i="5"/>
  <c r="AB83" i="5"/>
  <c r="AC83" i="5"/>
  <c r="AD83" i="5"/>
  <c r="AE83" i="5"/>
  <c r="AF83" i="5"/>
  <c r="AG83" i="5"/>
  <c r="AH83" i="5"/>
  <c r="AI83" i="5"/>
  <c r="AJ83" i="5"/>
  <c r="AK83" i="5"/>
  <c r="AM83" i="5"/>
  <c r="AN85" i="5"/>
  <c r="Y85" i="6" s="1"/>
  <c r="AN86" i="5"/>
  <c r="Y86" i="6" s="1"/>
  <c r="C87" i="5"/>
  <c r="D87" i="5"/>
  <c r="F87" i="5"/>
  <c r="H87" i="5"/>
  <c r="I87" i="5"/>
  <c r="J87" i="5"/>
  <c r="K87" i="5"/>
  <c r="M87" i="5"/>
  <c r="N87" i="5"/>
  <c r="O87" i="5"/>
  <c r="P87" i="5"/>
  <c r="R87" i="5"/>
  <c r="S87" i="5"/>
  <c r="T87" i="5"/>
  <c r="U87" i="5"/>
  <c r="V87" i="5"/>
  <c r="W87" i="5"/>
  <c r="Y87" i="5"/>
  <c r="Z87" i="5"/>
  <c r="AB87" i="5"/>
  <c r="AC87" i="5"/>
  <c r="AD87" i="5"/>
  <c r="AE87" i="5"/>
  <c r="AF87" i="5"/>
  <c r="AG87" i="5"/>
  <c r="AH87" i="5"/>
  <c r="AI87" i="5"/>
  <c r="AJ87" i="5"/>
  <c r="AK87" i="5"/>
  <c r="AM87" i="5"/>
  <c r="AN89" i="5"/>
  <c r="Y89" i="6" s="1"/>
  <c r="AN90" i="5"/>
  <c r="Y90" i="6" s="1"/>
  <c r="AN91" i="5"/>
  <c r="Y91" i="6" s="1"/>
  <c r="AN92" i="5"/>
  <c r="Y92" i="6" s="1"/>
  <c r="C93" i="5"/>
  <c r="D93" i="5"/>
  <c r="F93" i="5"/>
  <c r="H93" i="5"/>
  <c r="I93" i="5"/>
  <c r="J93" i="5"/>
  <c r="K93" i="5"/>
  <c r="M93" i="5"/>
  <c r="N93" i="5"/>
  <c r="O93" i="5"/>
  <c r="P93" i="5"/>
  <c r="R93" i="5"/>
  <c r="S93" i="5"/>
  <c r="T93" i="5"/>
  <c r="U93" i="5"/>
  <c r="V93" i="5"/>
  <c r="W93" i="5"/>
  <c r="Y93" i="5"/>
  <c r="Z93" i="5"/>
  <c r="AB93" i="5"/>
  <c r="AC93" i="5"/>
  <c r="AD93" i="5"/>
  <c r="AE93" i="5"/>
  <c r="AF93" i="5"/>
  <c r="AG93" i="5"/>
  <c r="AH93" i="5"/>
  <c r="AI93" i="5"/>
  <c r="AJ93" i="5"/>
  <c r="AK93" i="5"/>
  <c r="AM93" i="5"/>
  <c r="AN95" i="5"/>
  <c r="Y95" i="6" s="1"/>
  <c r="AN97" i="5"/>
  <c r="Y97" i="6" s="1"/>
  <c r="AN99" i="5"/>
  <c r="Y99" i="6" s="1"/>
  <c r="AN101" i="5"/>
  <c r="Y101" i="6" s="1"/>
  <c r="AN102" i="5"/>
  <c r="Y102" i="6" s="1"/>
  <c r="C103" i="5"/>
  <c r="D103" i="5"/>
  <c r="F103" i="5"/>
  <c r="H103" i="5"/>
  <c r="I103" i="5"/>
  <c r="J103" i="5"/>
  <c r="K103" i="5"/>
  <c r="M103" i="5"/>
  <c r="N103" i="5"/>
  <c r="O103" i="5"/>
  <c r="P103" i="5"/>
  <c r="R103" i="5"/>
  <c r="S103" i="5"/>
  <c r="T103" i="5"/>
  <c r="U103" i="5"/>
  <c r="V103" i="5"/>
  <c r="W103" i="5"/>
  <c r="Y103" i="5"/>
  <c r="Z103" i="5"/>
  <c r="AB103" i="5"/>
  <c r="AC103" i="5"/>
  <c r="AD103" i="5"/>
  <c r="AE103" i="5"/>
  <c r="AF103" i="5"/>
  <c r="AG103" i="5"/>
  <c r="AH103" i="5"/>
  <c r="AI103" i="5"/>
  <c r="AJ103" i="5"/>
  <c r="AK103" i="5"/>
  <c r="AM103" i="5"/>
  <c r="D4" i="6"/>
  <c r="F4" i="6"/>
  <c r="G4" i="6"/>
  <c r="H4" i="6"/>
  <c r="I4" i="6"/>
  <c r="L4" i="6"/>
  <c r="M4" i="6"/>
  <c r="N4" i="6"/>
  <c r="O4" i="6"/>
  <c r="Q4" i="6"/>
  <c r="S4" i="6"/>
  <c r="T4" i="6"/>
  <c r="W4" i="6"/>
  <c r="D10" i="6"/>
  <c r="F10" i="6"/>
  <c r="G10" i="6"/>
  <c r="H10" i="6"/>
  <c r="I10" i="6"/>
  <c r="L10" i="6"/>
  <c r="M10" i="6"/>
  <c r="N10" i="6"/>
  <c r="O10" i="6"/>
  <c r="Q10" i="6"/>
  <c r="S10" i="6"/>
  <c r="T10" i="6"/>
  <c r="W10" i="6"/>
  <c r="D14" i="6"/>
  <c r="F14" i="6"/>
  <c r="G14" i="6"/>
  <c r="H14" i="6"/>
  <c r="I14" i="6"/>
  <c r="L14" i="6"/>
  <c r="M14" i="6"/>
  <c r="N14" i="6"/>
  <c r="O14" i="6"/>
  <c r="Q14" i="6"/>
  <c r="S14" i="6"/>
  <c r="T14" i="6"/>
  <c r="W14" i="6"/>
  <c r="D20" i="6"/>
  <c r="F20" i="6"/>
  <c r="G20" i="6"/>
  <c r="H20" i="6"/>
  <c r="I20" i="6"/>
  <c r="L20" i="6"/>
  <c r="M20" i="6"/>
  <c r="N20" i="6"/>
  <c r="O20" i="6"/>
  <c r="Q20" i="6"/>
  <c r="S20" i="6"/>
  <c r="T20" i="6"/>
  <c r="W20" i="6"/>
  <c r="D25" i="6"/>
  <c r="F25" i="6"/>
  <c r="G25" i="6"/>
  <c r="H25" i="6"/>
  <c r="I25" i="6"/>
  <c r="L25" i="6"/>
  <c r="M25" i="6"/>
  <c r="N25" i="6"/>
  <c r="O25" i="6"/>
  <c r="Q25" i="6"/>
  <c r="S25" i="6"/>
  <c r="T25" i="6"/>
  <c r="W25" i="6"/>
  <c r="D33" i="6"/>
  <c r="F33" i="6"/>
  <c r="G33" i="6"/>
  <c r="H33" i="6"/>
  <c r="I33" i="6"/>
  <c r="L33" i="6"/>
  <c r="M33" i="6"/>
  <c r="N33" i="6"/>
  <c r="O33" i="6"/>
  <c r="Q33" i="6"/>
  <c r="S33" i="6"/>
  <c r="T33" i="6"/>
  <c r="W33" i="6"/>
  <c r="D37" i="6"/>
  <c r="F37" i="6"/>
  <c r="G37" i="6"/>
  <c r="H37" i="6"/>
  <c r="I37" i="6"/>
  <c r="L37" i="6"/>
  <c r="M37" i="6"/>
  <c r="N37" i="6"/>
  <c r="O37" i="6"/>
  <c r="Q37" i="6"/>
  <c r="S37" i="6"/>
  <c r="T37" i="6"/>
  <c r="W37" i="6"/>
  <c r="D42" i="6"/>
  <c r="F42" i="6"/>
  <c r="G42" i="6"/>
  <c r="H42" i="6"/>
  <c r="I42" i="6"/>
  <c r="L42" i="6"/>
  <c r="M42" i="6"/>
  <c r="N42" i="6"/>
  <c r="O42" i="6"/>
  <c r="Q42" i="6"/>
  <c r="S42" i="6"/>
  <c r="T42" i="6"/>
  <c r="W42" i="6"/>
  <c r="D50" i="6"/>
  <c r="F50" i="6"/>
  <c r="G50" i="6"/>
  <c r="H50" i="6"/>
  <c r="I50" i="6"/>
  <c r="L50" i="6"/>
  <c r="M50" i="6"/>
  <c r="N50" i="6"/>
  <c r="O50" i="6"/>
  <c r="Q50" i="6"/>
  <c r="S50" i="6"/>
  <c r="T50" i="6"/>
  <c r="W50" i="6"/>
  <c r="D58" i="6"/>
  <c r="F58" i="6"/>
  <c r="G58" i="6"/>
  <c r="H58" i="6"/>
  <c r="I58" i="6"/>
  <c r="L58" i="6"/>
  <c r="N58" i="6"/>
  <c r="O58" i="6"/>
  <c r="Q58" i="6"/>
  <c r="S58" i="6"/>
  <c r="T58" i="6"/>
  <c r="W58" i="6"/>
  <c r="D67" i="6"/>
  <c r="F67" i="6"/>
  <c r="G67" i="6"/>
  <c r="H67" i="6"/>
  <c r="I67" i="6"/>
  <c r="L67" i="6"/>
  <c r="M67" i="6"/>
  <c r="N67" i="6"/>
  <c r="O67" i="6"/>
  <c r="Q67" i="6"/>
  <c r="S67" i="6"/>
  <c r="T67" i="6"/>
  <c r="W67" i="6"/>
  <c r="D72" i="6"/>
  <c r="F72" i="6"/>
  <c r="G72" i="6"/>
  <c r="H72" i="6"/>
  <c r="I72" i="6"/>
  <c r="L72" i="6"/>
  <c r="M72" i="6"/>
  <c r="N72" i="6"/>
  <c r="O72" i="6"/>
  <c r="Q72" i="6"/>
  <c r="S72" i="6"/>
  <c r="T72" i="6"/>
  <c r="W72" i="6"/>
  <c r="D78" i="6"/>
  <c r="F78" i="6"/>
  <c r="G78" i="6"/>
  <c r="H78" i="6"/>
  <c r="I78" i="6"/>
  <c r="L78" i="6"/>
  <c r="M78" i="6"/>
  <c r="N78" i="6"/>
  <c r="O78" i="6"/>
  <c r="Q78" i="6"/>
  <c r="S78" i="6"/>
  <c r="T78" i="6"/>
  <c r="W78" i="6"/>
  <c r="D83" i="6"/>
  <c r="F83" i="6"/>
  <c r="G83" i="6"/>
  <c r="H83" i="6"/>
  <c r="I83" i="6"/>
  <c r="L83" i="6"/>
  <c r="M83" i="6"/>
  <c r="N83" i="6"/>
  <c r="O83" i="6"/>
  <c r="Q83" i="6"/>
  <c r="S83" i="6"/>
  <c r="T83" i="6"/>
  <c r="W83" i="6"/>
  <c r="D87" i="6"/>
  <c r="F87" i="6"/>
  <c r="G87" i="6"/>
  <c r="H87" i="6"/>
  <c r="I87" i="6"/>
  <c r="L87" i="6"/>
  <c r="M87" i="6"/>
  <c r="N87" i="6"/>
  <c r="O87" i="6"/>
  <c r="Q87" i="6"/>
  <c r="S87" i="6"/>
  <c r="T87" i="6"/>
  <c r="W87" i="6"/>
  <c r="D93" i="6"/>
  <c r="F93" i="6"/>
  <c r="G93" i="6"/>
  <c r="H93" i="6"/>
  <c r="I93" i="6"/>
  <c r="L93" i="6"/>
  <c r="M93" i="6"/>
  <c r="N93" i="6"/>
  <c r="O93" i="6"/>
  <c r="Q93" i="6"/>
  <c r="S93" i="6"/>
  <c r="T93" i="6"/>
  <c r="W93" i="6"/>
  <c r="D103" i="6"/>
  <c r="F103" i="6"/>
  <c r="G103" i="6"/>
  <c r="H103" i="6"/>
  <c r="I103" i="6"/>
  <c r="L103" i="6"/>
  <c r="M103" i="6"/>
  <c r="N103" i="6"/>
  <c r="O103" i="6"/>
  <c r="Q103" i="6"/>
  <c r="S103" i="6"/>
  <c r="T103" i="6"/>
  <c r="W103" i="6"/>
  <c r="D4" i="2"/>
  <c r="E4" i="2"/>
  <c r="F4" i="2"/>
  <c r="G4" i="2"/>
  <c r="H4" i="2"/>
  <c r="J4" i="2"/>
  <c r="L4" i="2"/>
  <c r="M4" i="2"/>
  <c r="N4" i="2"/>
  <c r="O4" i="2"/>
  <c r="P4" i="2"/>
  <c r="R4" i="2"/>
  <c r="S4" i="2"/>
  <c r="T4" i="2"/>
  <c r="U4" i="2"/>
  <c r="V4" i="2"/>
  <c r="W4" i="2"/>
  <c r="X4" i="2"/>
  <c r="Y4" i="2"/>
  <c r="Z4" i="2"/>
  <c r="AA4" i="2"/>
  <c r="AB4" i="2"/>
  <c r="AC4" i="2"/>
  <c r="AE4" i="2"/>
  <c r="AF4" i="2"/>
  <c r="AG4" i="2"/>
  <c r="AJ4" i="2"/>
  <c r="AK4" i="2"/>
  <c r="AL4" i="2"/>
  <c r="AM4" i="2"/>
  <c r="AN4" i="2"/>
  <c r="AO4" i="2"/>
  <c r="AP6" i="2"/>
  <c r="AP8" i="2"/>
  <c r="AP9" i="2"/>
  <c r="C10" i="2"/>
  <c r="D10" i="2"/>
  <c r="E10" i="2"/>
  <c r="F10" i="2"/>
  <c r="G10" i="2"/>
  <c r="H10" i="2"/>
  <c r="I10" i="2"/>
  <c r="J10" i="2"/>
  <c r="L10" i="2"/>
  <c r="M10" i="2"/>
  <c r="N10" i="2"/>
  <c r="O10" i="2"/>
  <c r="P10" i="2"/>
  <c r="R10" i="2"/>
  <c r="S10" i="2"/>
  <c r="T10" i="2"/>
  <c r="U10" i="2"/>
  <c r="V10" i="2"/>
  <c r="W10" i="2"/>
  <c r="X10" i="2"/>
  <c r="Y10" i="2"/>
  <c r="Z10" i="2"/>
  <c r="AA10" i="2"/>
  <c r="AB10" i="2"/>
  <c r="AC10" i="2"/>
  <c r="AE10" i="2"/>
  <c r="AF10" i="2"/>
  <c r="AG10" i="2"/>
  <c r="AJ10" i="2"/>
  <c r="AK10" i="2"/>
  <c r="AL10" i="2"/>
  <c r="AM10" i="2"/>
  <c r="AN10" i="2"/>
  <c r="AO10" i="2"/>
  <c r="AP12" i="2"/>
  <c r="AP13" i="2"/>
  <c r="C14" i="2"/>
  <c r="D14" i="2"/>
  <c r="E14" i="2"/>
  <c r="F14" i="2"/>
  <c r="G14" i="2"/>
  <c r="H14" i="2"/>
  <c r="I14" i="2"/>
  <c r="J14" i="2"/>
  <c r="L14" i="2"/>
  <c r="M14" i="2"/>
  <c r="N14" i="2"/>
  <c r="O14" i="2"/>
  <c r="P14" i="2"/>
  <c r="R14" i="2"/>
  <c r="S14" i="2"/>
  <c r="T14" i="2"/>
  <c r="U14" i="2"/>
  <c r="V14" i="2"/>
  <c r="W14" i="2"/>
  <c r="X14" i="2"/>
  <c r="Y14" i="2"/>
  <c r="Z14" i="2"/>
  <c r="AA14" i="2"/>
  <c r="AB14" i="2"/>
  <c r="AC14" i="2"/>
  <c r="AE14" i="2"/>
  <c r="AF14" i="2"/>
  <c r="AG14" i="2"/>
  <c r="AJ14" i="2"/>
  <c r="AK14" i="2"/>
  <c r="AL14" i="2"/>
  <c r="AM14" i="2"/>
  <c r="AN14" i="2"/>
  <c r="AO14" i="2"/>
  <c r="AP16" i="2"/>
  <c r="AP18" i="2"/>
  <c r="AP19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R20" i="2"/>
  <c r="S20" i="2"/>
  <c r="T20" i="2"/>
  <c r="U20" i="2"/>
  <c r="V20" i="2"/>
  <c r="W20" i="2"/>
  <c r="X20" i="2"/>
  <c r="Y20" i="2"/>
  <c r="Z20" i="2"/>
  <c r="AA20" i="2"/>
  <c r="AB20" i="2"/>
  <c r="AC20" i="2"/>
  <c r="AE20" i="2"/>
  <c r="AF20" i="2"/>
  <c r="AG20" i="2"/>
  <c r="AJ20" i="2"/>
  <c r="AK20" i="2"/>
  <c r="AL20" i="2"/>
  <c r="AM20" i="2"/>
  <c r="AN20" i="2"/>
  <c r="AO20" i="2"/>
  <c r="AP22" i="2"/>
  <c r="AP23" i="2"/>
  <c r="AP24" i="2"/>
  <c r="C25" i="2"/>
  <c r="D25" i="2"/>
  <c r="E25" i="2"/>
  <c r="F25" i="2"/>
  <c r="G25" i="2"/>
  <c r="H25" i="2"/>
  <c r="I25" i="2"/>
  <c r="J25" i="2"/>
  <c r="L25" i="2"/>
  <c r="M25" i="2"/>
  <c r="N25" i="2"/>
  <c r="O25" i="2"/>
  <c r="P25" i="2"/>
  <c r="R25" i="2"/>
  <c r="S25" i="2"/>
  <c r="T25" i="2"/>
  <c r="U25" i="2"/>
  <c r="V25" i="2"/>
  <c r="W25" i="2"/>
  <c r="X25" i="2"/>
  <c r="Y25" i="2"/>
  <c r="Z25" i="2"/>
  <c r="AA25" i="2"/>
  <c r="AB25" i="2"/>
  <c r="AC25" i="2"/>
  <c r="AE25" i="2"/>
  <c r="AF25" i="2"/>
  <c r="AG25" i="2"/>
  <c r="AJ25" i="2"/>
  <c r="AK25" i="2"/>
  <c r="AL25" i="2"/>
  <c r="AM25" i="2"/>
  <c r="AN25" i="2"/>
  <c r="AO25" i="2"/>
  <c r="AP27" i="2"/>
  <c r="AP28" i="2"/>
  <c r="AP29" i="2"/>
  <c r="AP30" i="2"/>
  <c r="AP32" i="2"/>
  <c r="AP33" i="2"/>
  <c r="C34" i="2"/>
  <c r="D34" i="2"/>
  <c r="E34" i="2"/>
  <c r="F34" i="2"/>
  <c r="G34" i="2"/>
  <c r="H34" i="2"/>
  <c r="I34" i="2"/>
  <c r="J34" i="2"/>
  <c r="L34" i="2"/>
  <c r="M34" i="2"/>
  <c r="N34" i="2"/>
  <c r="O34" i="2"/>
  <c r="P34" i="2"/>
  <c r="R34" i="2"/>
  <c r="S34" i="2"/>
  <c r="T34" i="2"/>
  <c r="U34" i="2"/>
  <c r="V34" i="2"/>
  <c r="W34" i="2"/>
  <c r="X34" i="2"/>
  <c r="Y34" i="2"/>
  <c r="Z34" i="2"/>
  <c r="AA34" i="2"/>
  <c r="AB34" i="2"/>
  <c r="AC34" i="2"/>
  <c r="AE34" i="2"/>
  <c r="AF34" i="2"/>
  <c r="AG34" i="2"/>
  <c r="AJ34" i="2"/>
  <c r="AK34" i="2"/>
  <c r="AL34" i="2"/>
  <c r="AM34" i="2"/>
  <c r="AN34" i="2"/>
  <c r="AO34" i="2"/>
  <c r="AP36" i="2"/>
  <c r="AP37" i="2"/>
  <c r="C38" i="2"/>
  <c r="D38" i="2"/>
  <c r="E38" i="2"/>
  <c r="F38" i="2"/>
  <c r="G38" i="2"/>
  <c r="H38" i="2"/>
  <c r="I38" i="2"/>
  <c r="J38" i="2"/>
  <c r="L38" i="2"/>
  <c r="M38" i="2"/>
  <c r="N38" i="2"/>
  <c r="O38" i="2"/>
  <c r="P38" i="2"/>
  <c r="R38" i="2"/>
  <c r="S38" i="2"/>
  <c r="T38" i="2"/>
  <c r="U38" i="2"/>
  <c r="V38" i="2"/>
  <c r="W38" i="2"/>
  <c r="X38" i="2"/>
  <c r="Y38" i="2"/>
  <c r="Z38" i="2"/>
  <c r="AA38" i="2"/>
  <c r="AB38" i="2"/>
  <c r="AC38" i="2"/>
  <c r="AE38" i="2"/>
  <c r="AF38" i="2"/>
  <c r="AG38" i="2"/>
  <c r="AJ38" i="2"/>
  <c r="AK38" i="2"/>
  <c r="AL38" i="2"/>
  <c r="AM38" i="2"/>
  <c r="AN38" i="2"/>
  <c r="AO38" i="2"/>
  <c r="AP40" i="2"/>
  <c r="AP41" i="2"/>
  <c r="AP42" i="2"/>
  <c r="C43" i="2"/>
  <c r="D43" i="2"/>
  <c r="E43" i="2"/>
  <c r="F43" i="2"/>
  <c r="G43" i="2"/>
  <c r="H43" i="2"/>
  <c r="I43" i="2"/>
  <c r="J43" i="2"/>
  <c r="L43" i="2"/>
  <c r="M43" i="2"/>
  <c r="N43" i="2"/>
  <c r="O43" i="2"/>
  <c r="P43" i="2"/>
  <c r="R43" i="2"/>
  <c r="S43" i="2"/>
  <c r="U43" i="2"/>
  <c r="V43" i="2"/>
  <c r="W43" i="2"/>
  <c r="X43" i="2"/>
  <c r="Y43" i="2"/>
  <c r="Z43" i="2"/>
  <c r="AA43" i="2"/>
  <c r="AB43" i="2"/>
  <c r="AC43" i="2"/>
  <c r="AE43" i="2"/>
  <c r="AF43" i="2"/>
  <c r="AG43" i="2"/>
  <c r="AJ43" i="2"/>
  <c r="AK43" i="2"/>
  <c r="AL43" i="2"/>
  <c r="AM43" i="2"/>
  <c r="AN43" i="2"/>
  <c r="AO43" i="2"/>
  <c r="AP45" i="2"/>
  <c r="AP47" i="2"/>
  <c r="AP48" i="2"/>
  <c r="AP49" i="2"/>
  <c r="AP50" i="2"/>
  <c r="C51" i="2"/>
  <c r="D51" i="2"/>
  <c r="E51" i="2"/>
  <c r="F51" i="2"/>
  <c r="G51" i="2"/>
  <c r="H51" i="2"/>
  <c r="I51" i="2"/>
  <c r="J51" i="2"/>
  <c r="L51" i="2"/>
  <c r="M51" i="2"/>
  <c r="N51" i="2"/>
  <c r="O51" i="2"/>
  <c r="P51" i="2"/>
  <c r="R51" i="2"/>
  <c r="S51" i="2"/>
  <c r="T51" i="2"/>
  <c r="U51" i="2"/>
  <c r="W51" i="2"/>
  <c r="X51" i="2"/>
  <c r="Y51" i="2"/>
  <c r="Z51" i="2"/>
  <c r="AA51" i="2"/>
  <c r="AB51" i="2"/>
  <c r="AC51" i="2"/>
  <c r="AE51" i="2"/>
  <c r="AF51" i="2"/>
  <c r="AG51" i="2"/>
  <c r="AJ51" i="2"/>
  <c r="AK51" i="2"/>
  <c r="AL51" i="2"/>
  <c r="AM51" i="2"/>
  <c r="AN51" i="2"/>
  <c r="AO51" i="2"/>
  <c r="AP54" i="2"/>
  <c r="AP55" i="2"/>
  <c r="AP56" i="2"/>
  <c r="AP57" i="2"/>
  <c r="AP58" i="2"/>
  <c r="C59" i="2"/>
  <c r="D59" i="2"/>
  <c r="E59" i="2"/>
  <c r="F59" i="2"/>
  <c r="G59" i="2"/>
  <c r="H59" i="2"/>
  <c r="I59" i="2"/>
  <c r="J59" i="2"/>
  <c r="L59" i="2"/>
  <c r="M59" i="2"/>
  <c r="N59" i="2"/>
  <c r="O59" i="2"/>
  <c r="P59" i="2"/>
  <c r="R59" i="2"/>
  <c r="S59" i="2"/>
  <c r="T59" i="2"/>
  <c r="U59" i="2"/>
  <c r="V59" i="2"/>
  <c r="W59" i="2"/>
  <c r="X59" i="2"/>
  <c r="Y59" i="2"/>
  <c r="Z59" i="2"/>
  <c r="AA59" i="2"/>
  <c r="AB59" i="2"/>
  <c r="AC59" i="2"/>
  <c r="AE59" i="2"/>
  <c r="AF59" i="2"/>
  <c r="AG59" i="2"/>
  <c r="AJ59" i="2"/>
  <c r="AK59" i="2"/>
  <c r="AL59" i="2"/>
  <c r="AM59" i="2"/>
  <c r="AN59" i="2"/>
  <c r="AO59" i="2"/>
  <c r="AP61" i="2"/>
  <c r="AP62" i="2"/>
  <c r="AP63" i="2"/>
  <c r="AP64" i="2"/>
  <c r="AP65" i="2"/>
  <c r="AP66" i="2"/>
  <c r="AP67" i="2"/>
  <c r="C68" i="2"/>
  <c r="D68" i="2"/>
  <c r="E68" i="2"/>
  <c r="F68" i="2"/>
  <c r="G68" i="2"/>
  <c r="H68" i="2"/>
  <c r="I68" i="2"/>
  <c r="J68" i="2"/>
  <c r="L68" i="2"/>
  <c r="M68" i="2"/>
  <c r="N68" i="2"/>
  <c r="O68" i="2"/>
  <c r="P68" i="2"/>
  <c r="R68" i="2"/>
  <c r="S68" i="2"/>
  <c r="T68" i="2"/>
  <c r="U68" i="2"/>
  <c r="V68" i="2"/>
  <c r="W68" i="2"/>
  <c r="X68" i="2"/>
  <c r="Y68" i="2"/>
  <c r="Z68" i="2"/>
  <c r="AA68" i="2"/>
  <c r="AB68" i="2"/>
  <c r="AC68" i="2"/>
  <c r="AE68" i="2"/>
  <c r="AF68" i="2"/>
  <c r="AG68" i="2"/>
  <c r="AJ68" i="2"/>
  <c r="AK68" i="2"/>
  <c r="AL68" i="2"/>
  <c r="AM68" i="2"/>
  <c r="AN68" i="2"/>
  <c r="AO68" i="2"/>
  <c r="AP70" i="2"/>
  <c r="AP71" i="2"/>
  <c r="AP72" i="2"/>
  <c r="C73" i="2"/>
  <c r="D73" i="2"/>
  <c r="E73" i="2"/>
  <c r="F73" i="2"/>
  <c r="G73" i="2"/>
  <c r="H73" i="2"/>
  <c r="I73" i="2"/>
  <c r="J73" i="2"/>
  <c r="L73" i="2"/>
  <c r="M73" i="2"/>
  <c r="N73" i="2"/>
  <c r="O73" i="2"/>
  <c r="P73" i="2"/>
  <c r="R73" i="2"/>
  <c r="S73" i="2"/>
  <c r="T73" i="2"/>
  <c r="U73" i="2"/>
  <c r="V73" i="2"/>
  <c r="W73" i="2"/>
  <c r="X73" i="2"/>
  <c r="Y73" i="2"/>
  <c r="Z73" i="2"/>
  <c r="AA73" i="2"/>
  <c r="AB73" i="2"/>
  <c r="AC73" i="2"/>
  <c r="AE73" i="2"/>
  <c r="AF73" i="2"/>
  <c r="AG73" i="2"/>
  <c r="AJ73" i="2"/>
  <c r="AK73" i="2"/>
  <c r="AL73" i="2"/>
  <c r="AM73" i="2"/>
  <c r="AN73" i="2"/>
  <c r="AO73" i="2"/>
  <c r="AP75" i="2"/>
  <c r="AP76" i="2"/>
  <c r="AP77" i="2"/>
  <c r="AP78" i="2"/>
  <c r="D79" i="2"/>
  <c r="E79" i="2"/>
  <c r="F79" i="2"/>
  <c r="G79" i="2"/>
  <c r="H79" i="2"/>
  <c r="I79" i="2"/>
  <c r="J79" i="2"/>
  <c r="L79" i="2"/>
  <c r="M79" i="2"/>
  <c r="N79" i="2"/>
  <c r="O79" i="2"/>
  <c r="P79" i="2"/>
  <c r="R79" i="2"/>
  <c r="S79" i="2"/>
  <c r="T79" i="2"/>
  <c r="U79" i="2"/>
  <c r="V79" i="2"/>
  <c r="W79" i="2"/>
  <c r="X79" i="2"/>
  <c r="Y79" i="2"/>
  <c r="Z79" i="2"/>
  <c r="AA79" i="2"/>
  <c r="AB79" i="2"/>
  <c r="AC79" i="2"/>
  <c r="AE79" i="2"/>
  <c r="AF79" i="2"/>
  <c r="AG79" i="2"/>
  <c r="AJ79" i="2"/>
  <c r="AK79" i="2"/>
  <c r="AL79" i="2"/>
  <c r="AM79" i="2"/>
  <c r="AN79" i="2"/>
  <c r="AO79" i="2"/>
  <c r="AP81" i="2"/>
  <c r="AP82" i="2"/>
  <c r="AP83" i="2"/>
  <c r="C84" i="2"/>
  <c r="D84" i="2"/>
  <c r="E84" i="2"/>
  <c r="F84" i="2"/>
  <c r="G84" i="2"/>
  <c r="H84" i="2"/>
  <c r="I84" i="2"/>
  <c r="J84" i="2"/>
  <c r="L84" i="2"/>
  <c r="M84" i="2"/>
  <c r="N84" i="2"/>
  <c r="O84" i="2"/>
  <c r="P84" i="2"/>
  <c r="R84" i="2"/>
  <c r="S84" i="2"/>
  <c r="T84" i="2"/>
  <c r="U84" i="2"/>
  <c r="V84" i="2"/>
  <c r="W84" i="2"/>
  <c r="X84" i="2"/>
  <c r="Y84" i="2"/>
  <c r="Z84" i="2"/>
  <c r="AA84" i="2"/>
  <c r="AB84" i="2"/>
  <c r="AC84" i="2"/>
  <c r="AE84" i="2"/>
  <c r="AF84" i="2"/>
  <c r="AG84" i="2"/>
  <c r="AJ84" i="2"/>
  <c r="AK84" i="2"/>
  <c r="AL84" i="2"/>
  <c r="AM84" i="2"/>
  <c r="AN84" i="2"/>
  <c r="AO84" i="2"/>
  <c r="AP86" i="2"/>
  <c r="AP87" i="2"/>
  <c r="C88" i="2"/>
  <c r="D88" i="2"/>
  <c r="E88" i="2"/>
  <c r="F88" i="2"/>
  <c r="G88" i="2"/>
  <c r="H88" i="2"/>
  <c r="I88" i="2"/>
  <c r="J88" i="2"/>
  <c r="L88" i="2"/>
  <c r="M88" i="2"/>
  <c r="N88" i="2"/>
  <c r="O88" i="2"/>
  <c r="P88" i="2"/>
  <c r="R88" i="2"/>
  <c r="S88" i="2"/>
  <c r="T88" i="2"/>
  <c r="U88" i="2"/>
  <c r="V88" i="2"/>
  <c r="W88" i="2"/>
  <c r="X88" i="2"/>
  <c r="Y88" i="2"/>
  <c r="Z88" i="2"/>
  <c r="AA88" i="2"/>
  <c r="AB88" i="2"/>
  <c r="AC88" i="2"/>
  <c r="AE88" i="2"/>
  <c r="AF88" i="2"/>
  <c r="AG88" i="2"/>
  <c r="AJ88" i="2"/>
  <c r="AK88" i="2"/>
  <c r="AL88" i="2"/>
  <c r="AM88" i="2"/>
  <c r="AN88" i="2"/>
  <c r="AO88" i="2"/>
  <c r="AP90" i="2"/>
  <c r="AP91" i="2"/>
  <c r="AP92" i="2"/>
  <c r="AP93" i="2"/>
  <c r="C94" i="2"/>
  <c r="D94" i="2"/>
  <c r="E94" i="2"/>
  <c r="F94" i="2"/>
  <c r="G94" i="2"/>
  <c r="H94" i="2"/>
  <c r="I94" i="2"/>
  <c r="J94" i="2"/>
  <c r="L94" i="2"/>
  <c r="M94" i="2"/>
  <c r="N94" i="2"/>
  <c r="O94" i="2"/>
  <c r="P94" i="2"/>
  <c r="R94" i="2"/>
  <c r="S94" i="2"/>
  <c r="T94" i="2"/>
  <c r="U94" i="2"/>
  <c r="V94" i="2"/>
  <c r="W94" i="2"/>
  <c r="X94" i="2"/>
  <c r="Y94" i="2"/>
  <c r="Z94" i="2"/>
  <c r="AA94" i="2"/>
  <c r="AB94" i="2"/>
  <c r="AC94" i="2"/>
  <c r="AE94" i="2"/>
  <c r="AF94" i="2"/>
  <c r="AG94" i="2"/>
  <c r="AJ94" i="2"/>
  <c r="AK94" i="2"/>
  <c r="AL94" i="2"/>
  <c r="AM94" i="2"/>
  <c r="AN94" i="2"/>
  <c r="AO94" i="2"/>
  <c r="AP96" i="2"/>
  <c r="AP98" i="2"/>
  <c r="AP100" i="2"/>
  <c r="AP102" i="2"/>
  <c r="AP103" i="2"/>
  <c r="C104" i="2"/>
  <c r="D104" i="2"/>
  <c r="E104" i="2"/>
  <c r="F104" i="2"/>
  <c r="G104" i="2"/>
  <c r="H104" i="2"/>
  <c r="I104" i="2"/>
  <c r="J104" i="2"/>
  <c r="L104" i="2"/>
  <c r="M104" i="2"/>
  <c r="N104" i="2"/>
  <c r="O104" i="2"/>
  <c r="P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E104" i="2"/>
  <c r="AF104" i="2"/>
  <c r="AG104" i="2"/>
  <c r="AJ104" i="2"/>
  <c r="AK104" i="2"/>
  <c r="AL104" i="2"/>
  <c r="AM104" i="2"/>
  <c r="AN104" i="2"/>
  <c r="AO104" i="2"/>
  <c r="O2" i="4"/>
  <c r="O3" i="4"/>
  <c r="C4" i="4"/>
  <c r="I4" i="4"/>
  <c r="J4" i="4"/>
  <c r="K4" i="4"/>
  <c r="L4" i="4"/>
  <c r="N4" i="4"/>
  <c r="O6" i="4"/>
  <c r="O8" i="4"/>
  <c r="O9" i="4"/>
  <c r="C10" i="4"/>
  <c r="I10" i="4"/>
  <c r="J10" i="4"/>
  <c r="K10" i="4"/>
  <c r="L10" i="4"/>
  <c r="N10" i="4"/>
  <c r="O12" i="4"/>
  <c r="O13" i="4"/>
  <c r="C14" i="4"/>
  <c r="I14" i="4"/>
  <c r="J14" i="4"/>
  <c r="K14" i="4"/>
  <c r="L14" i="4"/>
  <c r="N14" i="4"/>
  <c r="O16" i="4"/>
  <c r="O17" i="4"/>
  <c r="O18" i="4"/>
  <c r="O19" i="4"/>
  <c r="C20" i="4"/>
  <c r="I20" i="4"/>
  <c r="J20" i="4"/>
  <c r="K20" i="4"/>
  <c r="L20" i="4"/>
  <c r="N20" i="4"/>
  <c r="O22" i="4"/>
  <c r="O23" i="4"/>
  <c r="O24" i="4"/>
  <c r="C25" i="4"/>
  <c r="I25" i="4"/>
  <c r="J25" i="4"/>
  <c r="K25" i="4"/>
  <c r="L25" i="4"/>
  <c r="N25" i="4"/>
  <c r="O27" i="4"/>
  <c r="O28" i="4"/>
  <c r="O29" i="4"/>
  <c r="O30" i="4"/>
  <c r="O31" i="4"/>
  <c r="O32" i="4"/>
  <c r="C33" i="4"/>
  <c r="I33" i="4"/>
  <c r="J33" i="4"/>
  <c r="K33" i="4"/>
  <c r="L33" i="4"/>
  <c r="N33" i="4"/>
  <c r="O35" i="4"/>
  <c r="O36" i="4"/>
  <c r="C37" i="4"/>
  <c r="I37" i="4"/>
  <c r="J37" i="4"/>
  <c r="K37" i="4"/>
  <c r="L37" i="4"/>
  <c r="N37" i="4"/>
  <c r="O39" i="4"/>
  <c r="O40" i="4"/>
  <c r="O41" i="4"/>
  <c r="C42" i="4"/>
  <c r="I42" i="4"/>
  <c r="J42" i="4"/>
  <c r="K42" i="4"/>
  <c r="L42" i="4"/>
  <c r="N42" i="4"/>
  <c r="O46" i="4"/>
  <c r="O47" i="4"/>
  <c r="O48" i="4"/>
  <c r="O49" i="4"/>
  <c r="C50" i="4"/>
  <c r="I50" i="4"/>
  <c r="K50" i="4"/>
  <c r="L50" i="4"/>
  <c r="N50" i="4"/>
  <c r="O52" i="4"/>
  <c r="O53" i="4"/>
  <c r="O54" i="4"/>
  <c r="O55" i="4"/>
  <c r="O56" i="4"/>
  <c r="O57" i="4"/>
  <c r="C58" i="4"/>
  <c r="I58" i="4"/>
  <c r="J58" i="4"/>
  <c r="K58" i="4"/>
  <c r="L58" i="4"/>
  <c r="N58" i="4"/>
  <c r="O60" i="4"/>
  <c r="O61" i="4"/>
  <c r="O62" i="4"/>
  <c r="O63" i="4"/>
  <c r="O64" i="4"/>
  <c r="O65" i="4"/>
  <c r="C67" i="4"/>
  <c r="I67" i="4"/>
  <c r="J67" i="4"/>
  <c r="K67" i="4"/>
  <c r="L67" i="4"/>
  <c r="N67" i="4"/>
  <c r="O69" i="4"/>
  <c r="O70" i="4"/>
  <c r="O71" i="4"/>
  <c r="C72" i="4"/>
  <c r="I72" i="4"/>
  <c r="J72" i="4"/>
  <c r="K72" i="4"/>
  <c r="L72" i="4"/>
  <c r="N72" i="4"/>
  <c r="O74" i="4"/>
  <c r="O75" i="4"/>
  <c r="O76" i="4"/>
  <c r="O77" i="4"/>
  <c r="C78" i="4"/>
  <c r="I78" i="4"/>
  <c r="J78" i="4"/>
  <c r="K78" i="4"/>
  <c r="L78" i="4"/>
  <c r="N78" i="4"/>
  <c r="O80" i="4"/>
  <c r="O81" i="4"/>
  <c r="O82" i="4"/>
  <c r="C83" i="4"/>
  <c r="I83" i="4"/>
  <c r="J83" i="4"/>
  <c r="K83" i="4"/>
  <c r="L83" i="4"/>
  <c r="N83" i="4"/>
  <c r="O85" i="4"/>
  <c r="O86" i="4"/>
  <c r="C87" i="4"/>
  <c r="I87" i="4"/>
  <c r="J87" i="4"/>
  <c r="K87" i="4"/>
  <c r="L87" i="4"/>
  <c r="N87" i="4"/>
  <c r="O89" i="4"/>
  <c r="O90" i="4"/>
  <c r="O91" i="4"/>
  <c r="O92" i="4"/>
  <c r="C93" i="4"/>
  <c r="I93" i="4"/>
  <c r="J93" i="4"/>
  <c r="K93" i="4"/>
  <c r="L93" i="4"/>
  <c r="N93" i="4"/>
  <c r="O95" i="4"/>
  <c r="O97" i="4"/>
  <c r="O99" i="4"/>
  <c r="O101" i="4"/>
  <c r="O102" i="4"/>
  <c r="C103" i="4"/>
  <c r="I103" i="4"/>
  <c r="J103" i="4"/>
  <c r="K103" i="4"/>
  <c r="L103" i="4"/>
  <c r="N103" i="4"/>
  <c r="BI2" i="3"/>
  <c r="BI3" i="3"/>
  <c r="C4" i="3"/>
  <c r="D4" i="3"/>
  <c r="E4" i="3"/>
  <c r="F4" i="3"/>
  <c r="G4" i="3"/>
  <c r="I4" i="3"/>
  <c r="K4" i="3"/>
  <c r="M4" i="3"/>
  <c r="O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L4" i="3"/>
  <c r="AK4" i="3"/>
  <c r="AN4" i="3"/>
  <c r="AP4" i="3"/>
  <c r="AQ4" i="3"/>
  <c r="AR4" i="3"/>
  <c r="AO4" i="3"/>
  <c r="AS4" i="3"/>
  <c r="AT4" i="3"/>
  <c r="AU4" i="3"/>
  <c r="AV4" i="3"/>
  <c r="AW4" i="3"/>
  <c r="AX4" i="3"/>
  <c r="AZ4" i="3"/>
  <c r="BA4" i="3"/>
  <c r="BD4" i="3"/>
  <c r="BE4" i="3"/>
  <c r="BF4" i="3"/>
  <c r="BG4" i="3"/>
  <c r="BH4" i="3"/>
  <c r="BI6" i="3"/>
  <c r="BI10" i="3"/>
  <c r="BI11" i="3"/>
  <c r="C12" i="3"/>
  <c r="D12" i="3"/>
  <c r="E12" i="3"/>
  <c r="F12" i="3"/>
  <c r="G12" i="3"/>
  <c r="I12" i="3"/>
  <c r="K12" i="3"/>
  <c r="M12" i="3"/>
  <c r="O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L12" i="3"/>
  <c r="AK12" i="3"/>
  <c r="AN12" i="3"/>
  <c r="AP12" i="3"/>
  <c r="AQ12" i="3"/>
  <c r="AR12" i="3"/>
  <c r="AO12" i="3"/>
  <c r="AS12" i="3"/>
  <c r="AT12" i="3"/>
  <c r="AU12" i="3"/>
  <c r="AV12" i="3"/>
  <c r="AW12" i="3"/>
  <c r="AX12" i="3"/>
  <c r="AZ12" i="3"/>
  <c r="BA12" i="3"/>
  <c r="BD12" i="3"/>
  <c r="BE12" i="3"/>
  <c r="BF12" i="3"/>
  <c r="BG12" i="3"/>
  <c r="BH12" i="3"/>
  <c r="BI14" i="3"/>
  <c r="BI15" i="3"/>
  <c r="C16" i="3"/>
  <c r="D16" i="3"/>
  <c r="E16" i="3"/>
  <c r="F16" i="3"/>
  <c r="G16" i="3"/>
  <c r="I16" i="3"/>
  <c r="K16" i="3"/>
  <c r="M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L16" i="3"/>
  <c r="AK16" i="3"/>
  <c r="AN16" i="3"/>
  <c r="AP16" i="3"/>
  <c r="AQ16" i="3"/>
  <c r="AR16" i="3"/>
  <c r="AO16" i="3"/>
  <c r="AS16" i="3"/>
  <c r="AT16" i="3"/>
  <c r="AU16" i="3"/>
  <c r="AV16" i="3"/>
  <c r="AW16" i="3"/>
  <c r="AX16" i="3"/>
  <c r="AZ16" i="3"/>
  <c r="BA16" i="3"/>
  <c r="BD16" i="3"/>
  <c r="BE16" i="3"/>
  <c r="BF16" i="3"/>
  <c r="BG16" i="3"/>
  <c r="BH16" i="3"/>
  <c r="BI18" i="3"/>
  <c r="BI19" i="3"/>
  <c r="BI20" i="3"/>
  <c r="BI21" i="3"/>
  <c r="C22" i="3"/>
  <c r="D22" i="3"/>
  <c r="E22" i="3"/>
  <c r="F22" i="3"/>
  <c r="G22" i="3"/>
  <c r="I22" i="3"/>
  <c r="K22" i="3"/>
  <c r="M22" i="3"/>
  <c r="O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L22" i="3"/>
  <c r="AK22" i="3"/>
  <c r="AN22" i="3"/>
  <c r="AP22" i="3"/>
  <c r="AQ22" i="3"/>
  <c r="AR22" i="3"/>
  <c r="AO22" i="3"/>
  <c r="AS22" i="3"/>
  <c r="AT22" i="3"/>
  <c r="AU22" i="3"/>
  <c r="AV22" i="3"/>
  <c r="AW22" i="3"/>
  <c r="AX22" i="3"/>
  <c r="AZ22" i="3"/>
  <c r="BA22" i="3"/>
  <c r="BD22" i="3"/>
  <c r="BE22" i="3"/>
  <c r="BF22" i="3"/>
  <c r="BG22" i="3"/>
  <c r="BH22" i="3"/>
  <c r="BI24" i="3"/>
  <c r="BI25" i="3"/>
  <c r="BI26" i="3"/>
  <c r="C27" i="3"/>
  <c r="D27" i="3"/>
  <c r="E27" i="3"/>
  <c r="F27" i="3"/>
  <c r="G27" i="3"/>
  <c r="I27" i="3"/>
  <c r="K27" i="3"/>
  <c r="M27" i="3"/>
  <c r="O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I27" i="3"/>
  <c r="AJ27" i="3"/>
  <c r="AL27" i="3"/>
  <c r="AK27" i="3"/>
  <c r="AN27" i="3"/>
  <c r="AP27" i="3"/>
  <c r="AQ27" i="3"/>
  <c r="AR27" i="3"/>
  <c r="AO27" i="3"/>
  <c r="AS27" i="3"/>
  <c r="AT27" i="3"/>
  <c r="AU27" i="3"/>
  <c r="AW27" i="3"/>
  <c r="AX27" i="3"/>
  <c r="AZ27" i="3"/>
  <c r="BA27" i="3"/>
  <c r="BD27" i="3"/>
  <c r="BE27" i="3"/>
  <c r="BF27" i="3"/>
  <c r="BG27" i="3"/>
  <c r="BH27" i="3"/>
  <c r="BI29" i="3"/>
  <c r="BI30" i="3"/>
  <c r="BI31" i="3"/>
  <c r="BI32" i="3"/>
  <c r="BI33" i="3"/>
  <c r="BI34" i="3"/>
  <c r="C35" i="3"/>
  <c r="D35" i="3"/>
  <c r="E35" i="3"/>
  <c r="F35" i="3"/>
  <c r="G35" i="3"/>
  <c r="I35" i="3"/>
  <c r="K35" i="3"/>
  <c r="M35" i="3"/>
  <c r="O35" i="3"/>
  <c r="R35" i="3"/>
  <c r="S35" i="3"/>
  <c r="T35" i="3"/>
  <c r="U35" i="3"/>
  <c r="V35" i="3"/>
  <c r="W35" i="3"/>
  <c r="X35" i="3"/>
  <c r="Y35" i="3"/>
  <c r="Z35" i="3"/>
  <c r="AA35" i="3"/>
  <c r="AB35" i="3"/>
  <c r="AF35" i="3"/>
  <c r="AG35" i="3"/>
  <c r="AH35" i="3"/>
  <c r="AI35" i="3"/>
  <c r="AJ35" i="3"/>
  <c r="AL35" i="3"/>
  <c r="AK35" i="3"/>
  <c r="AN35" i="3"/>
  <c r="AP35" i="3"/>
  <c r="AQ35" i="3"/>
  <c r="AR35" i="3"/>
  <c r="AO35" i="3"/>
  <c r="AS35" i="3"/>
  <c r="AT35" i="3"/>
  <c r="AU35" i="3"/>
  <c r="AV35" i="3"/>
  <c r="AW35" i="3"/>
  <c r="AX35" i="3"/>
  <c r="AZ35" i="3"/>
  <c r="BA35" i="3"/>
  <c r="BD35" i="3"/>
  <c r="BE35" i="3"/>
  <c r="BF35" i="3"/>
  <c r="BG35" i="3"/>
  <c r="BH35" i="3"/>
  <c r="BI37" i="3"/>
  <c r="BI38" i="3"/>
  <c r="C39" i="3"/>
  <c r="D39" i="3"/>
  <c r="E39" i="3"/>
  <c r="F39" i="3"/>
  <c r="G39" i="3"/>
  <c r="I39" i="3"/>
  <c r="K39" i="3"/>
  <c r="M39" i="3"/>
  <c r="O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L39" i="3"/>
  <c r="AK39" i="3"/>
  <c r="AN39" i="3"/>
  <c r="AP39" i="3"/>
  <c r="AQ39" i="3"/>
  <c r="AO39" i="3"/>
  <c r="AS39" i="3"/>
  <c r="AT39" i="3"/>
  <c r="AU39" i="3"/>
  <c r="AV39" i="3"/>
  <c r="AW39" i="3"/>
  <c r="AX39" i="3"/>
  <c r="AZ39" i="3"/>
  <c r="BA39" i="3"/>
  <c r="BD39" i="3"/>
  <c r="BE39" i="3"/>
  <c r="BF39" i="3"/>
  <c r="BG39" i="3"/>
  <c r="BH39" i="3"/>
  <c r="BI41" i="3"/>
  <c r="BI42" i="3"/>
  <c r="BI43" i="3"/>
  <c r="C44" i="3"/>
  <c r="D44" i="3"/>
  <c r="E44" i="3"/>
  <c r="F44" i="3"/>
  <c r="G44" i="3"/>
  <c r="I44" i="3"/>
  <c r="K44" i="3"/>
  <c r="M44" i="3"/>
  <c r="O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L44" i="3"/>
  <c r="AK44" i="3"/>
  <c r="AN44" i="3"/>
  <c r="AP44" i="3"/>
  <c r="AQ44" i="3"/>
  <c r="AO44" i="3"/>
  <c r="AS44" i="3"/>
  <c r="AT44" i="3"/>
  <c r="AU44" i="3"/>
  <c r="AV44" i="3"/>
  <c r="AW44" i="3"/>
  <c r="AX44" i="3"/>
  <c r="AZ44" i="3"/>
  <c r="BA44" i="3"/>
  <c r="BD44" i="3"/>
  <c r="BE44" i="3"/>
  <c r="BF44" i="3"/>
  <c r="BG44" i="3"/>
  <c r="BH44" i="3"/>
  <c r="BI46" i="3"/>
  <c r="C52" i="3"/>
  <c r="D52" i="3"/>
  <c r="E52" i="3"/>
  <c r="F52" i="3"/>
  <c r="G52" i="3"/>
  <c r="I52" i="3"/>
  <c r="K52" i="3"/>
  <c r="M52" i="3"/>
  <c r="O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F52" i="3"/>
  <c r="AG52" i="3"/>
  <c r="AH52" i="3"/>
  <c r="AI52" i="3"/>
  <c r="AJ52" i="3"/>
  <c r="AL52" i="3"/>
  <c r="AK52" i="3"/>
  <c r="AN52" i="3"/>
  <c r="AP52" i="3"/>
  <c r="AQ52" i="3"/>
  <c r="AO52" i="3"/>
  <c r="AS52" i="3"/>
  <c r="AT52" i="3"/>
  <c r="AU52" i="3"/>
  <c r="AV52" i="3"/>
  <c r="AW52" i="3"/>
  <c r="AX52" i="3"/>
  <c r="AZ52" i="3"/>
  <c r="BA52" i="3"/>
  <c r="BD52" i="3"/>
  <c r="BE52" i="3"/>
  <c r="BF52" i="3"/>
  <c r="BG52" i="3"/>
  <c r="BH52" i="3"/>
  <c r="BI54" i="3"/>
  <c r="BI55" i="3"/>
  <c r="BI56" i="3"/>
  <c r="BI57" i="3"/>
  <c r="BI58" i="3"/>
  <c r="BI59" i="3"/>
  <c r="C60" i="3"/>
  <c r="D60" i="3"/>
  <c r="E60" i="3"/>
  <c r="F60" i="3"/>
  <c r="G60" i="3"/>
  <c r="I60" i="3"/>
  <c r="K60" i="3"/>
  <c r="M60" i="3"/>
  <c r="O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L60" i="3"/>
  <c r="AK60" i="3"/>
  <c r="AN60" i="3"/>
  <c r="AP60" i="3"/>
  <c r="AQ60" i="3"/>
  <c r="AR60" i="3"/>
  <c r="AO60" i="3"/>
  <c r="AS60" i="3"/>
  <c r="AT60" i="3"/>
  <c r="AU60" i="3"/>
  <c r="AV60" i="3"/>
  <c r="AW60" i="3"/>
  <c r="AX60" i="3"/>
  <c r="AZ60" i="3"/>
  <c r="BA60" i="3"/>
  <c r="BD60" i="3"/>
  <c r="BE60" i="3"/>
  <c r="BF60" i="3"/>
  <c r="BG60" i="3"/>
  <c r="BH60" i="3"/>
  <c r="C69" i="3"/>
  <c r="D69" i="3"/>
  <c r="E69" i="3"/>
  <c r="F69" i="3"/>
  <c r="G69" i="3"/>
  <c r="I69" i="3"/>
  <c r="K69" i="3"/>
  <c r="M69" i="3"/>
  <c r="O69" i="3"/>
  <c r="R69" i="3"/>
  <c r="S69" i="3"/>
  <c r="T69" i="3"/>
  <c r="U69" i="3"/>
  <c r="V69" i="3"/>
  <c r="W69" i="3"/>
  <c r="X69" i="3"/>
  <c r="Y69" i="3"/>
  <c r="Z69" i="3"/>
  <c r="AA69" i="3"/>
  <c r="AC69" i="3"/>
  <c r="AD69" i="3"/>
  <c r="AF69" i="3"/>
  <c r="AG69" i="3"/>
  <c r="AH69" i="3"/>
  <c r="AI69" i="3"/>
  <c r="AJ69" i="3"/>
  <c r="AL69" i="3"/>
  <c r="AK69" i="3"/>
  <c r="AN69" i="3"/>
  <c r="AP69" i="3"/>
  <c r="AQ69" i="3"/>
  <c r="AR69" i="3"/>
  <c r="AO69" i="3"/>
  <c r="AS69" i="3"/>
  <c r="AT69" i="3"/>
  <c r="AU69" i="3"/>
  <c r="AV69" i="3"/>
  <c r="AW69" i="3"/>
  <c r="AX69" i="3"/>
  <c r="AZ69" i="3"/>
  <c r="BA69" i="3"/>
  <c r="BD69" i="3"/>
  <c r="BE69" i="3"/>
  <c r="BF69" i="3"/>
  <c r="BG69" i="3"/>
  <c r="BH69" i="3"/>
  <c r="BI71" i="3"/>
  <c r="BI72" i="3"/>
  <c r="BI73" i="3"/>
  <c r="C74" i="3"/>
  <c r="D74" i="3"/>
  <c r="F74" i="3"/>
  <c r="G74" i="3"/>
  <c r="I74" i="3"/>
  <c r="K74" i="3"/>
  <c r="M74" i="3"/>
  <c r="O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L74" i="3"/>
  <c r="AK74" i="3"/>
  <c r="AN74" i="3"/>
  <c r="AP74" i="3"/>
  <c r="AQ74" i="3"/>
  <c r="AR74" i="3"/>
  <c r="AO74" i="3"/>
  <c r="AS74" i="3"/>
  <c r="AT74" i="3"/>
  <c r="AU74" i="3"/>
  <c r="AV74" i="3"/>
  <c r="AW74" i="3"/>
  <c r="AX74" i="3"/>
  <c r="AZ74" i="3"/>
  <c r="BA74" i="3"/>
  <c r="BD74" i="3"/>
  <c r="BE74" i="3"/>
  <c r="BF74" i="3"/>
  <c r="BG74" i="3"/>
  <c r="BH74" i="3"/>
  <c r="BI77" i="3"/>
  <c r="BI78" i="3"/>
  <c r="BI79" i="3"/>
  <c r="C80" i="3"/>
  <c r="D80" i="3"/>
  <c r="E80" i="3"/>
  <c r="F80" i="3"/>
  <c r="G80" i="3"/>
  <c r="I80" i="3"/>
  <c r="K80" i="3"/>
  <c r="M80" i="3"/>
  <c r="O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L80" i="3"/>
  <c r="AK80" i="3"/>
  <c r="AN80" i="3"/>
  <c r="AP80" i="3"/>
  <c r="AQ80" i="3"/>
  <c r="AR80" i="3"/>
  <c r="AO80" i="3"/>
  <c r="AT80" i="3"/>
  <c r="AU80" i="3"/>
  <c r="AV80" i="3"/>
  <c r="AW80" i="3"/>
  <c r="AX80" i="3"/>
  <c r="AZ80" i="3"/>
  <c r="BA80" i="3"/>
  <c r="BD80" i="3"/>
  <c r="BE80" i="3"/>
  <c r="BF80" i="3"/>
  <c r="BG80" i="3"/>
  <c r="BH80" i="3"/>
  <c r="BI82" i="3"/>
  <c r="BI83" i="3"/>
  <c r="BI84" i="3"/>
  <c r="C85" i="3"/>
  <c r="D85" i="3"/>
  <c r="E85" i="3"/>
  <c r="F85" i="3"/>
  <c r="G85" i="3"/>
  <c r="I85" i="3"/>
  <c r="K85" i="3"/>
  <c r="M85" i="3"/>
  <c r="O85" i="3"/>
  <c r="R85" i="3"/>
  <c r="S85" i="3"/>
  <c r="T85" i="3"/>
  <c r="U85" i="3"/>
  <c r="V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L85" i="3"/>
  <c r="AK85" i="3"/>
  <c r="AN85" i="3"/>
  <c r="AP85" i="3"/>
  <c r="AQ85" i="3"/>
  <c r="AR85" i="3"/>
  <c r="AO85" i="3"/>
  <c r="AS85" i="3"/>
  <c r="AT85" i="3"/>
  <c r="AU85" i="3"/>
  <c r="AV85" i="3"/>
  <c r="AW85" i="3"/>
  <c r="AX85" i="3"/>
  <c r="AZ85" i="3"/>
  <c r="BA85" i="3"/>
  <c r="BD85" i="3"/>
  <c r="BE85" i="3"/>
  <c r="BF85" i="3"/>
  <c r="BG85" i="3"/>
  <c r="BH85" i="3"/>
  <c r="BI87" i="3"/>
  <c r="BI88" i="3"/>
  <c r="C89" i="3"/>
  <c r="D89" i="3"/>
  <c r="E89" i="3"/>
  <c r="F89" i="3"/>
  <c r="G89" i="3"/>
  <c r="I89" i="3"/>
  <c r="K89" i="3"/>
  <c r="M89" i="3"/>
  <c r="O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L89" i="3"/>
  <c r="AK89" i="3"/>
  <c r="AN89" i="3"/>
  <c r="AP89" i="3"/>
  <c r="AQ89" i="3"/>
  <c r="AR89" i="3"/>
  <c r="AO89" i="3"/>
  <c r="AS89" i="3"/>
  <c r="AT89" i="3"/>
  <c r="AU89" i="3"/>
  <c r="AV89" i="3"/>
  <c r="AW89" i="3"/>
  <c r="AX89" i="3"/>
  <c r="AZ89" i="3"/>
  <c r="BA89" i="3"/>
  <c r="BD89" i="3"/>
  <c r="BE89" i="3"/>
  <c r="BF89" i="3"/>
  <c r="BG89" i="3"/>
  <c r="BH89" i="3"/>
  <c r="BI91" i="3"/>
  <c r="BI92" i="3"/>
  <c r="BI93" i="3"/>
  <c r="BI94" i="3"/>
  <c r="D95" i="3"/>
  <c r="E95" i="3"/>
  <c r="F95" i="3"/>
  <c r="G95" i="3"/>
  <c r="I95" i="3"/>
  <c r="K95" i="3"/>
  <c r="M95" i="3"/>
  <c r="O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L95" i="3"/>
  <c r="AK95" i="3"/>
  <c r="AN95" i="3"/>
  <c r="AP95" i="3"/>
  <c r="AQ95" i="3"/>
  <c r="AR95" i="3"/>
  <c r="AO95" i="3"/>
  <c r="AS95" i="3"/>
  <c r="AT95" i="3"/>
  <c r="AU95" i="3"/>
  <c r="AV95" i="3"/>
  <c r="AW95" i="3"/>
  <c r="AX95" i="3"/>
  <c r="AZ95" i="3"/>
  <c r="BA95" i="3"/>
  <c r="BD95" i="3"/>
  <c r="BE95" i="3"/>
  <c r="BF95" i="3"/>
  <c r="BG95" i="3"/>
  <c r="BH95" i="3"/>
  <c r="BI99" i="3"/>
  <c r="BI101" i="3"/>
  <c r="BI103" i="3"/>
  <c r="BI104" i="3"/>
  <c r="C105" i="3"/>
  <c r="D105" i="3"/>
  <c r="E105" i="3"/>
  <c r="F105" i="3"/>
  <c r="G105" i="3"/>
  <c r="I105" i="3"/>
  <c r="K105" i="3"/>
  <c r="M105" i="3"/>
  <c r="O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L105" i="3"/>
  <c r="AK105" i="3"/>
  <c r="AN105" i="3"/>
  <c r="AP105" i="3"/>
  <c r="AQ105" i="3"/>
  <c r="AR105" i="3"/>
  <c r="AO105" i="3"/>
  <c r="AS105" i="3"/>
  <c r="AT105" i="3"/>
  <c r="AU105" i="3"/>
  <c r="AV105" i="3"/>
  <c r="AW105" i="3"/>
  <c r="AX105" i="3"/>
  <c r="AZ105" i="3"/>
  <c r="BA105" i="3"/>
  <c r="BD105" i="3"/>
  <c r="BE105" i="3"/>
  <c r="BF105" i="3"/>
  <c r="BG105" i="3"/>
  <c r="BH105" i="3"/>
  <c r="BI65" i="3"/>
  <c r="BI62" i="3"/>
  <c r="BI68" i="3"/>
  <c r="BI64" i="3"/>
  <c r="BI67" i="3"/>
  <c r="BI63" i="3"/>
  <c r="BI66" i="3"/>
  <c r="BI48" i="3"/>
  <c r="BI50" i="3"/>
  <c r="BI49" i="3"/>
  <c r="BI51" i="3"/>
  <c r="AE69" i="3"/>
  <c r="AE52" i="3"/>
  <c r="AK106" i="3" l="1"/>
  <c r="AP4" i="2"/>
  <c r="BI8" i="3"/>
  <c r="BB106" i="3"/>
  <c r="G106" i="3"/>
  <c r="BE106" i="3"/>
  <c r="BD106" i="3"/>
  <c r="O67" i="4"/>
  <c r="BG106" i="3"/>
  <c r="BA106" i="3"/>
  <c r="AO106" i="3"/>
  <c r="BI27" i="3"/>
  <c r="BH106" i="3"/>
  <c r="AX106" i="3"/>
  <c r="AI106" i="3"/>
  <c r="AZ106" i="3"/>
  <c r="AV106" i="3"/>
  <c r="AR106" i="3"/>
  <c r="AH106" i="3"/>
  <c r="Z106" i="3"/>
  <c r="X106" i="3"/>
  <c r="AW106" i="3"/>
  <c r="AT106" i="3"/>
  <c r="AL106" i="3"/>
  <c r="AJ106" i="3"/>
  <c r="U106" i="3"/>
  <c r="AS106" i="3"/>
  <c r="BF106" i="3"/>
  <c r="AU106" i="3"/>
  <c r="K106" i="3"/>
  <c r="AG106" i="3"/>
  <c r="Y106" i="3"/>
  <c r="O106" i="3"/>
  <c r="AF106" i="3"/>
  <c r="M106" i="3"/>
  <c r="AE106" i="3"/>
  <c r="AD106" i="3"/>
  <c r="V106" i="3"/>
  <c r="I106" i="3"/>
  <c r="AC106" i="3"/>
  <c r="W106" i="3"/>
  <c r="BI95" i="3"/>
  <c r="AQ106" i="3"/>
  <c r="AB106" i="3"/>
  <c r="T106" i="3"/>
  <c r="F106" i="3"/>
  <c r="AP106" i="3"/>
  <c r="AA106" i="3"/>
  <c r="S106" i="3"/>
  <c r="E106" i="3"/>
  <c r="BI105" i="3"/>
  <c r="BI89" i="3"/>
  <c r="AN106" i="3"/>
  <c r="R106" i="3"/>
  <c r="D106" i="3"/>
  <c r="C106" i="3"/>
  <c r="BJ85" i="3"/>
  <c r="BJ74" i="3"/>
  <c r="BJ95" i="3"/>
  <c r="BJ80" i="3"/>
  <c r="BJ60" i="3"/>
  <c r="BJ52" i="3"/>
  <c r="BJ44" i="3"/>
  <c r="BJ22" i="3"/>
  <c r="BJ4" i="3"/>
  <c r="BJ16" i="3"/>
  <c r="BJ105" i="3"/>
  <c r="BJ89" i="3"/>
  <c r="BJ35" i="3"/>
  <c r="BJ27" i="3"/>
  <c r="BJ12" i="3"/>
  <c r="BJ69" i="3"/>
  <c r="BJ39" i="3"/>
  <c r="O103" i="7"/>
  <c r="X4" i="6"/>
  <c r="O83" i="7"/>
  <c r="O50" i="7"/>
  <c r="O37" i="7"/>
  <c r="O10" i="7"/>
  <c r="AN25" i="5"/>
  <c r="AH104" i="5"/>
  <c r="AA72" i="8"/>
  <c r="AA103" i="8"/>
  <c r="O25" i="7"/>
  <c r="Z65" i="6"/>
  <c r="Q104" i="5"/>
  <c r="AN72" i="5"/>
  <c r="AF104" i="5"/>
  <c r="H104" i="5"/>
  <c r="Z44" i="6"/>
  <c r="Z71" i="6"/>
  <c r="Z41" i="6"/>
  <c r="X37" i="6"/>
  <c r="Z22" i="6"/>
  <c r="Z70" i="6"/>
  <c r="Z64" i="6"/>
  <c r="Z60" i="6"/>
  <c r="Z56" i="6"/>
  <c r="J105" i="2"/>
  <c r="O4" i="4"/>
  <c r="O10" i="4"/>
  <c r="AN103" i="5"/>
  <c r="O103" i="4"/>
  <c r="Z95" i="6"/>
  <c r="O93" i="7"/>
  <c r="AC104" i="5"/>
  <c r="V104" i="5"/>
  <c r="AN93" i="5"/>
  <c r="Z92" i="6"/>
  <c r="Z89" i="6"/>
  <c r="Z91" i="6"/>
  <c r="AA87" i="8"/>
  <c r="O87" i="7"/>
  <c r="Z99" i="6"/>
  <c r="AP88" i="2"/>
  <c r="O87" i="4"/>
  <c r="U104" i="6"/>
  <c r="O83" i="4"/>
  <c r="AA78" i="8"/>
  <c r="O78" i="7"/>
  <c r="Z75" i="6"/>
  <c r="Z74" i="6"/>
  <c r="O78" i="4"/>
  <c r="O72" i="7"/>
  <c r="O72" i="4"/>
  <c r="K104" i="7"/>
  <c r="AN67" i="5"/>
  <c r="O58" i="7"/>
  <c r="AN58" i="5"/>
  <c r="Z54" i="6"/>
  <c r="AA50" i="8"/>
  <c r="L104" i="7"/>
  <c r="AN87" i="5"/>
  <c r="Z97" i="6"/>
  <c r="Z8" i="6"/>
  <c r="Y62" i="6"/>
  <c r="Y67" i="6" s="1"/>
  <c r="S104" i="5"/>
  <c r="AN78" i="5"/>
  <c r="Z101" i="6"/>
  <c r="Z86" i="6"/>
  <c r="Y87" i="6"/>
  <c r="Y72" i="6"/>
  <c r="Z104" i="5"/>
  <c r="K104" i="5"/>
  <c r="AN83" i="5"/>
  <c r="Z24" i="6"/>
  <c r="Y103" i="6"/>
  <c r="AD104" i="5"/>
  <c r="G104" i="5"/>
  <c r="AG104" i="5"/>
  <c r="Z49" i="6"/>
  <c r="AN50" i="5"/>
  <c r="F104" i="5"/>
  <c r="Z46" i="6"/>
  <c r="Y50" i="6"/>
  <c r="Q105" i="2"/>
  <c r="AP79" i="2"/>
  <c r="AP104" i="2"/>
  <c r="AB105" i="2"/>
  <c r="AC105" i="2"/>
  <c r="F105" i="2"/>
  <c r="AP51" i="2"/>
  <c r="AA105" i="2"/>
  <c r="X105" i="2"/>
  <c r="AD105" i="2"/>
  <c r="AP73" i="2"/>
  <c r="AP68" i="2"/>
  <c r="AP59" i="2"/>
  <c r="H105" i="2"/>
  <c r="AP94" i="2"/>
  <c r="O50" i="4"/>
  <c r="E104" i="4"/>
  <c r="O42" i="7"/>
  <c r="AN42" i="5"/>
  <c r="Y42" i="6"/>
  <c r="O42" i="4"/>
  <c r="E104" i="8"/>
  <c r="Z35" i="6"/>
  <c r="AN37" i="5"/>
  <c r="R104" i="5"/>
  <c r="E104" i="5"/>
  <c r="AN105" i="2"/>
  <c r="U105" i="2"/>
  <c r="O37" i="4"/>
  <c r="D104" i="4"/>
  <c r="L104" i="8"/>
  <c r="O33" i="7"/>
  <c r="AK104" i="5"/>
  <c r="Z30" i="6"/>
  <c r="AN33" i="5"/>
  <c r="G104" i="6"/>
  <c r="AM105" i="2"/>
  <c r="E105" i="2"/>
  <c r="AP34" i="2"/>
  <c r="C104" i="7"/>
  <c r="U104" i="5"/>
  <c r="Y25" i="6"/>
  <c r="N104" i="5"/>
  <c r="Z23" i="6"/>
  <c r="AK105" i="2"/>
  <c r="AP25" i="2"/>
  <c r="O25" i="4"/>
  <c r="O20" i="7"/>
  <c r="AB104" i="5"/>
  <c r="Z19" i="6"/>
  <c r="C104" i="5"/>
  <c r="T104" i="5"/>
  <c r="I104" i="5"/>
  <c r="Y104" i="5"/>
  <c r="M104" i="5"/>
  <c r="AN20" i="5"/>
  <c r="Z17" i="6"/>
  <c r="AG105" i="2"/>
  <c r="T105" i="2"/>
  <c r="AJ105" i="2"/>
  <c r="AP20" i="2"/>
  <c r="AO105" i="2"/>
  <c r="AE105" i="2"/>
  <c r="W105" i="2"/>
  <c r="S105" i="2"/>
  <c r="G105" i="2"/>
  <c r="I104" i="4"/>
  <c r="C104" i="4"/>
  <c r="V104" i="8"/>
  <c r="O14" i="7"/>
  <c r="I104" i="7"/>
  <c r="E104" i="7"/>
  <c r="W104" i="5"/>
  <c r="AN14" i="5"/>
  <c r="O104" i="5"/>
  <c r="D104" i="5"/>
  <c r="X14" i="6"/>
  <c r="Z13" i="6"/>
  <c r="S104" i="6"/>
  <c r="AL105" i="2"/>
  <c r="Y105" i="2"/>
  <c r="V105" i="2"/>
  <c r="AP14" i="2"/>
  <c r="H104" i="4"/>
  <c r="O14" i="4"/>
  <c r="C104" i="8"/>
  <c r="F104" i="8"/>
  <c r="N104" i="8"/>
  <c r="J104" i="7"/>
  <c r="AI104" i="5"/>
  <c r="AE104" i="5"/>
  <c r="P104" i="5"/>
  <c r="J104" i="5"/>
  <c r="Z9" i="6"/>
  <c r="AM104" i="5"/>
  <c r="AJ104" i="5"/>
  <c r="AN10" i="5"/>
  <c r="R104" i="6"/>
  <c r="Z105" i="2"/>
  <c r="M105" i="2"/>
  <c r="O105" i="2"/>
  <c r="AP10" i="2"/>
  <c r="L105" i="2"/>
  <c r="I105" i="2"/>
  <c r="Z6" i="6"/>
  <c r="BI12" i="3"/>
  <c r="BI16" i="3"/>
  <c r="BI69" i="3"/>
  <c r="BI80" i="3"/>
  <c r="BI60" i="3"/>
  <c r="AA33" i="8"/>
  <c r="AA37" i="8"/>
  <c r="AA67" i="8"/>
  <c r="AA58" i="8"/>
  <c r="O104" i="8"/>
  <c r="AA14" i="8"/>
  <c r="G104" i="8"/>
  <c r="K104" i="8"/>
  <c r="AA20" i="8"/>
  <c r="AA42" i="8"/>
  <c r="AA25" i="8"/>
  <c r="I104" i="8"/>
  <c r="Q104" i="8"/>
  <c r="X104" i="8"/>
  <c r="U104" i="8"/>
  <c r="D104" i="8"/>
  <c r="AA4" i="8"/>
  <c r="N104" i="7"/>
  <c r="O4" i="7"/>
  <c r="AN4" i="5"/>
  <c r="Z3" i="6"/>
  <c r="M104" i="6"/>
  <c r="AF105" i="2"/>
  <c r="P105" i="2"/>
  <c r="D105" i="2"/>
  <c r="Y93" i="6"/>
  <c r="Y83" i="6"/>
  <c r="Z76" i="6"/>
  <c r="Z57" i="6"/>
  <c r="T104" i="6"/>
  <c r="L104" i="6"/>
  <c r="Z55" i="6"/>
  <c r="Y10" i="6"/>
  <c r="D104" i="6"/>
  <c r="Z81" i="6"/>
  <c r="Q104" i="6"/>
  <c r="N104" i="6"/>
  <c r="Z85" i="6"/>
  <c r="Z16" i="6"/>
  <c r="X20" i="6"/>
  <c r="I104" i="6"/>
  <c r="Z27" i="6"/>
  <c r="X33" i="6"/>
  <c r="Y78" i="6"/>
  <c r="Y33" i="6"/>
  <c r="W104" i="6"/>
  <c r="O104" i="6"/>
  <c r="Z61" i="6"/>
  <c r="Y4" i="6"/>
  <c r="Z2" i="6"/>
  <c r="V104" i="6"/>
  <c r="X67" i="6"/>
  <c r="Z102" i="6"/>
  <c r="X103" i="6"/>
  <c r="Y58" i="6"/>
  <c r="Z52" i="6"/>
  <c r="Z90" i="6"/>
  <c r="X93" i="6"/>
  <c r="Z77" i="6"/>
  <c r="X72" i="6"/>
  <c r="Z69" i="6"/>
  <c r="Z53" i="6"/>
  <c r="X25" i="6"/>
  <c r="Z48" i="6"/>
  <c r="Z40" i="6"/>
  <c r="X83" i="6"/>
  <c r="Z66" i="6"/>
  <c r="Z63" i="6"/>
  <c r="Z29" i="6"/>
  <c r="Z47" i="6"/>
  <c r="Z31" i="6"/>
  <c r="Z12" i="6"/>
  <c r="Z82" i="6"/>
  <c r="Z18" i="6"/>
  <c r="BI44" i="3"/>
  <c r="BI22" i="3"/>
  <c r="O58" i="4"/>
  <c r="O33" i="4"/>
  <c r="O20" i="4"/>
  <c r="BI74" i="3"/>
  <c r="L104" i="4"/>
  <c r="O93" i="4"/>
  <c r="K104" i="4"/>
  <c r="BI39" i="3"/>
  <c r="J104" i="4"/>
  <c r="BI85" i="3"/>
  <c r="BI35" i="3"/>
  <c r="N104" i="4"/>
  <c r="X50" i="6"/>
  <c r="BI52" i="3"/>
  <c r="O67" i="7"/>
  <c r="BI4" i="3"/>
  <c r="C105" i="2"/>
  <c r="R105" i="2"/>
  <c r="AP38" i="2"/>
  <c r="H104" i="6"/>
  <c r="X87" i="6"/>
  <c r="N105" i="2"/>
  <c r="F104" i="6"/>
  <c r="Z80" i="6"/>
  <c r="AP84" i="2"/>
  <c r="AP43" i="2"/>
  <c r="H104" i="7"/>
  <c r="Z39" i="6"/>
  <c r="X42" i="6"/>
  <c r="Y37" i="6"/>
  <c r="Y20" i="6"/>
  <c r="Y14" i="6"/>
  <c r="F104" i="4"/>
  <c r="Z104" i="8"/>
  <c r="W104" i="8"/>
  <c r="T104" i="8"/>
  <c r="P104" i="8"/>
  <c r="M104" i="8"/>
  <c r="X78" i="6"/>
  <c r="X58" i="6"/>
  <c r="Z32" i="6"/>
  <c r="Z28" i="6"/>
  <c r="Y104" i="8"/>
  <c r="S104" i="8"/>
  <c r="AA10" i="8"/>
  <c r="Z36" i="6"/>
  <c r="X10" i="6"/>
  <c r="R104" i="8"/>
  <c r="AA93" i="8"/>
  <c r="J104" i="8"/>
  <c r="AA83" i="8"/>
  <c r="X104" i="6" l="1"/>
  <c r="BI106" i="3"/>
  <c r="J107" i="3" s="1"/>
  <c r="BJ106" i="3"/>
  <c r="Z14" i="6"/>
  <c r="Z4" i="6"/>
  <c r="Z62" i="6"/>
  <c r="Z87" i="6"/>
  <c r="Z25" i="6"/>
  <c r="O104" i="4"/>
  <c r="Z10" i="6"/>
  <c r="AN104" i="5"/>
  <c r="X105" i="5" s="1"/>
  <c r="AA104" i="8"/>
  <c r="H105" i="8" s="1"/>
  <c r="O104" i="7"/>
  <c r="G105" i="7" s="1"/>
  <c r="Z78" i="6"/>
  <c r="Z103" i="6"/>
  <c r="Y104" i="6"/>
  <c r="Z50" i="6"/>
  <c r="Z20" i="6"/>
  <c r="Z93" i="6"/>
  <c r="Z58" i="6"/>
  <c r="Z72" i="6"/>
  <c r="Z33" i="6"/>
  <c r="Z37" i="6"/>
  <c r="AP105" i="2"/>
  <c r="Z42" i="6"/>
  <c r="Z83" i="6"/>
  <c r="G105" i="4" l="1"/>
  <c r="M105" i="4"/>
  <c r="AH106" i="2"/>
  <c r="AI106" i="2"/>
  <c r="AM107" i="3"/>
  <c r="AY107" i="3"/>
  <c r="BC107" i="3"/>
  <c r="L107" i="3"/>
  <c r="Q107" i="3"/>
  <c r="F105" i="7"/>
  <c r="D105" i="7"/>
  <c r="K105" i="7"/>
  <c r="M105" i="7"/>
  <c r="N107" i="3"/>
  <c r="L105" i="5"/>
  <c r="AA105" i="5"/>
  <c r="Y105" i="8"/>
  <c r="R106" i="2"/>
  <c r="K106" i="2"/>
  <c r="AE107" i="3"/>
  <c r="P107" i="3"/>
  <c r="K105" i="8"/>
  <c r="K105" i="5"/>
  <c r="AL105" i="5"/>
  <c r="H105" i="4"/>
  <c r="Z67" i="6"/>
  <c r="Z104" i="6" s="1"/>
  <c r="L105" i="4"/>
  <c r="N105" i="4"/>
  <c r="C105" i="4"/>
  <c r="D105" i="4"/>
  <c r="K105" i="4"/>
  <c r="F105" i="4"/>
  <c r="I105" i="4"/>
  <c r="O105" i="4"/>
  <c r="J105" i="4"/>
  <c r="E105" i="4"/>
  <c r="AK105" i="5"/>
  <c r="AF105" i="5"/>
  <c r="Q105" i="5"/>
  <c r="U105" i="5"/>
  <c r="F105" i="5"/>
  <c r="N105" i="5"/>
  <c r="AH105" i="5"/>
  <c r="S105" i="5"/>
  <c r="I105" i="5"/>
  <c r="T105" i="5"/>
  <c r="AG105" i="5"/>
  <c r="J105" i="5"/>
  <c r="E105" i="5"/>
  <c r="H105" i="5"/>
  <c r="AN105" i="5"/>
  <c r="Z105" i="5"/>
  <c r="C105" i="5"/>
  <c r="V105" i="5"/>
  <c r="P105" i="5"/>
  <c r="G105" i="5"/>
  <c r="AI105" i="5"/>
  <c r="D105" i="5"/>
  <c r="O105" i="5"/>
  <c r="W105" i="5"/>
  <c r="M105" i="5"/>
  <c r="Y105" i="5"/>
  <c r="AB105" i="5"/>
  <c r="AM105" i="5"/>
  <c r="AD105" i="5"/>
  <c r="R105" i="5"/>
  <c r="AJ105" i="5"/>
  <c r="AC105" i="5"/>
  <c r="AE105" i="5"/>
  <c r="Z105" i="8"/>
  <c r="I105" i="8"/>
  <c r="G105" i="8"/>
  <c r="M105" i="8"/>
  <c r="X105" i="8"/>
  <c r="W105" i="8"/>
  <c r="T105" i="8"/>
  <c r="O105" i="8"/>
  <c r="R105" i="8"/>
  <c r="J105" i="8"/>
  <c r="D105" i="8"/>
  <c r="N105" i="8"/>
  <c r="V105" i="8"/>
  <c r="C105" i="8"/>
  <c r="Q105" i="8"/>
  <c r="AA105" i="8"/>
  <c r="F105" i="8"/>
  <c r="P105" i="8"/>
  <c r="S105" i="8"/>
  <c r="E105" i="8"/>
  <c r="U105" i="8"/>
  <c r="L105" i="8"/>
  <c r="L105" i="7"/>
  <c r="C105" i="7"/>
  <c r="J105" i="7"/>
  <c r="I105" i="7"/>
  <c r="H105" i="7"/>
  <c r="N105" i="7"/>
  <c r="E105" i="7"/>
  <c r="O105" i="7"/>
  <c r="C106" i="2"/>
  <c r="N106" i="2"/>
  <c r="AK107" i="3"/>
  <c r="Y107" i="3"/>
  <c r="M107" i="3"/>
  <c r="AL107" i="3"/>
  <c r="BA107" i="3"/>
  <c r="AH107" i="3"/>
  <c r="O107" i="3"/>
  <c r="AU107" i="3"/>
  <c r="AD107" i="3"/>
  <c r="BD107" i="3"/>
  <c r="I107" i="3"/>
  <c r="H107" i="3"/>
  <c r="BI107" i="3"/>
  <c r="Z107" i="3"/>
  <c r="BB107" i="3"/>
  <c r="BF107" i="3"/>
  <c r="U107" i="3"/>
  <c r="T107" i="3"/>
  <c r="K107" i="3"/>
  <c r="AF107" i="3"/>
  <c r="D107" i="3"/>
  <c r="E107" i="3"/>
  <c r="G107" i="3"/>
  <c r="AI107" i="3"/>
  <c r="AV107" i="3"/>
  <c r="AC107" i="3"/>
  <c r="AQ107" i="3"/>
  <c r="W107" i="3"/>
  <c r="AX107" i="3"/>
  <c r="AR107" i="3"/>
  <c r="AN107" i="3"/>
  <c r="S107" i="3"/>
  <c r="AA107" i="3"/>
  <c r="V107" i="3"/>
  <c r="BH107" i="3"/>
  <c r="F107" i="3"/>
  <c r="AS107" i="3"/>
  <c r="R107" i="3"/>
  <c r="BE107" i="3"/>
  <c r="AJ107" i="3"/>
  <c r="C107" i="3"/>
  <c r="AB107" i="3"/>
  <c r="X107" i="3"/>
  <c r="AO107" i="3"/>
  <c r="AT107" i="3"/>
  <c r="AF106" i="2"/>
  <c r="AD106" i="2"/>
  <c r="T106" i="2"/>
  <c r="AJ106" i="2"/>
  <c r="P106" i="2"/>
  <c r="AM106" i="2"/>
  <c r="D106" i="2"/>
  <c r="AC106" i="2"/>
  <c r="W106" i="2"/>
  <c r="AB106" i="2"/>
  <c r="H106" i="2"/>
  <c r="S106" i="2"/>
  <c r="M106" i="2"/>
  <c r="AA106" i="2"/>
  <c r="G106" i="2"/>
  <c r="AP106" i="2"/>
  <c r="AO106" i="2"/>
  <c r="AG106" i="2"/>
  <c r="Y106" i="2"/>
  <c r="X106" i="2"/>
  <c r="Z106" i="2"/>
  <c r="AK106" i="2"/>
  <c r="F106" i="2"/>
  <c r="Q106" i="2"/>
  <c r="I106" i="2"/>
  <c r="J106" i="2"/>
  <c r="AL106" i="2"/>
  <c r="AN106" i="2"/>
  <c r="AE106" i="2"/>
  <c r="L106" i="2"/>
  <c r="U106" i="2"/>
  <c r="V106" i="2"/>
  <c r="E106" i="2"/>
  <c r="O106" i="2"/>
  <c r="AP107" i="3"/>
  <c r="AG107" i="3"/>
  <c r="AZ107" i="3"/>
  <c r="BG107" i="3"/>
  <c r="AW107" i="3"/>
  <c r="C105" i="6" l="1"/>
  <c r="P105" i="6"/>
  <c r="J105" i="6"/>
  <c r="K105" i="6"/>
  <c r="U105" i="6"/>
  <c r="E105" i="6"/>
  <c r="W105" i="6"/>
  <c r="F105" i="6"/>
  <c r="D105" i="6"/>
  <c r="I105" i="6"/>
  <c r="X105" i="6"/>
  <c r="Q105" i="6"/>
  <c r="N105" i="6"/>
  <c r="R105" i="6"/>
  <c r="G105" i="6"/>
  <c r="H105" i="6"/>
  <c r="L105" i="6"/>
  <c r="S105" i="6"/>
  <c r="M105" i="6"/>
  <c r="V105" i="6"/>
  <c r="Y105" i="6"/>
  <c r="O105" i="6"/>
  <c r="T105" i="6"/>
  <c r="Z105" i="6"/>
</calcChain>
</file>

<file path=xl/sharedStrings.xml><?xml version="1.0" encoding="utf-8"?>
<sst xmlns="http://schemas.openxmlformats.org/spreadsheetml/2006/main" count="813" uniqueCount="249">
  <si>
    <t>Total</t>
  </si>
  <si>
    <t>Gilpin</t>
  </si>
  <si>
    <t>Jefferson</t>
  </si>
  <si>
    <t>Denver</t>
  </si>
  <si>
    <t>Denver Probate</t>
  </si>
  <si>
    <t>Denver Juvenile</t>
  </si>
  <si>
    <t>Huerfano</t>
  </si>
  <si>
    <t>Las Animas</t>
  </si>
  <si>
    <t>El Paso</t>
  </si>
  <si>
    <t>Teller</t>
  </si>
  <si>
    <t>Clear Creek</t>
  </si>
  <si>
    <t>Eagle</t>
  </si>
  <si>
    <t>Lake</t>
  </si>
  <si>
    <t>Summit</t>
  </si>
  <si>
    <t>Archuleta</t>
  </si>
  <si>
    <t>La Plata</t>
  </si>
  <si>
    <t>San Juan</t>
  </si>
  <si>
    <t>Delta</t>
  </si>
  <si>
    <t>Gunnison</t>
  </si>
  <si>
    <t>Hinsdale</t>
  </si>
  <si>
    <t>Montrose</t>
  </si>
  <si>
    <t>Ouray</t>
  </si>
  <si>
    <t>San Miguel</t>
  </si>
  <si>
    <t>Jackson</t>
  </si>
  <si>
    <t>Larimer</t>
  </si>
  <si>
    <t>Garfield</t>
  </si>
  <si>
    <t>Pitkin</t>
  </si>
  <si>
    <t>Rio Blanco</t>
  </si>
  <si>
    <t>Pueblo</t>
  </si>
  <si>
    <t>Chaffee</t>
  </si>
  <si>
    <t>Custer</t>
  </si>
  <si>
    <t>Fremont</t>
  </si>
  <si>
    <t>Park</t>
  </si>
  <si>
    <t>Alamosa</t>
  </si>
  <si>
    <t>Conejos</t>
  </si>
  <si>
    <t>Costilla</t>
  </si>
  <si>
    <t>Mineral</t>
  </si>
  <si>
    <t>Rio Grande</t>
  </si>
  <si>
    <t>Saguache</t>
  </si>
  <si>
    <t>Kit Carson</t>
  </si>
  <si>
    <t>Logan</t>
  </si>
  <si>
    <t>Morgan</t>
  </si>
  <si>
    <t>Phillips</t>
  </si>
  <si>
    <t>Sedgwick</t>
  </si>
  <si>
    <t>Washington</t>
  </si>
  <si>
    <t>Yuma</t>
  </si>
  <si>
    <t>Grand</t>
  </si>
  <si>
    <t>Moffat</t>
  </si>
  <si>
    <t>Routt</t>
  </si>
  <si>
    <t>Baca</t>
  </si>
  <si>
    <t>Cheyenne</t>
  </si>
  <si>
    <t>Kiowa</t>
  </si>
  <si>
    <t>Prowers</t>
  </si>
  <si>
    <t>Bent</t>
  </si>
  <si>
    <t>Crowley</t>
  </si>
  <si>
    <t>Otero</t>
  </si>
  <si>
    <t>Adams</t>
  </si>
  <si>
    <t>Broomfield</t>
  </si>
  <si>
    <t>Arapahoe</t>
  </si>
  <si>
    <t>Douglas</t>
  </si>
  <si>
    <t>Elbert</t>
  </si>
  <si>
    <t>Lincoln</t>
  </si>
  <si>
    <t>Weld</t>
  </si>
  <si>
    <t>Boulder</t>
  </si>
  <si>
    <t>Mesa</t>
  </si>
  <si>
    <t>Dolores</t>
  </si>
  <si>
    <t>Montezuma</t>
  </si>
  <si>
    <t>State Total</t>
  </si>
  <si>
    <t>Court Location</t>
  </si>
  <si>
    <t>Percent of State Total</t>
  </si>
  <si>
    <t>Juvenile Delinquency Total*</t>
  </si>
  <si>
    <t>Percent State Total</t>
  </si>
  <si>
    <t>Non-JD Juvenile Total</t>
  </si>
  <si>
    <t>Montrose-Nucla</t>
  </si>
  <si>
    <t xml:space="preserve"> Court Location</t>
  </si>
  <si>
    <t xml:space="preserve"> </t>
  </si>
  <si>
    <t>JudicialDistrict</t>
  </si>
  <si>
    <t xml:space="preserve">Judicial District </t>
  </si>
  <si>
    <t>Non-JD+JD Total</t>
  </si>
  <si>
    <t>Denver Probate*</t>
  </si>
  <si>
    <t>Judicial District</t>
  </si>
  <si>
    <t>Administrative Support Order IV-D (AD)</t>
  </si>
  <si>
    <t>Child Custody Allocation of Parental Rsp (CU)</t>
  </si>
  <si>
    <t>Civil Union Dissolution (UD)</t>
  </si>
  <si>
    <t>Civil Union Invalidity (UI)</t>
  </si>
  <si>
    <t>Civil Union Legal Separation (US)</t>
  </si>
  <si>
    <t>Dissolution of Marriage (DM)</t>
  </si>
  <si>
    <t>Incoming Registration of Support (SI)</t>
  </si>
  <si>
    <t>Invalidity of Marriage (IV)</t>
  </si>
  <si>
    <t>Legal Separation (SA)</t>
  </si>
  <si>
    <t>Other (OT)</t>
  </si>
  <si>
    <t>Registration of Foreign Decree (FR or RF)</t>
  </si>
  <si>
    <t>Abandonment (AB)</t>
  </si>
  <si>
    <t>Adoption (AO)</t>
  </si>
  <si>
    <t>Administrative Exclusion (AX)</t>
  </si>
  <si>
    <t>Confidential Intermediary (CI)</t>
  </si>
  <si>
    <t>Consent for Marriage (CS)</t>
  </si>
  <si>
    <t>Dependency &amp; Neglect (DN)</t>
  </si>
  <si>
    <t>D&amp;N Expedited Placement (EP)</t>
  </si>
  <si>
    <t>Grandparent Visitation (GV)</t>
  </si>
  <si>
    <t>Juvenile Expungement (EX)</t>
  </si>
  <si>
    <t>Juvenile Other (OT)</t>
  </si>
  <si>
    <t>Juvenile Relinquishment (RL)</t>
  </si>
  <si>
    <t>Paternity (PT)</t>
  </si>
  <si>
    <t>IV-D Paternity Order (AP)</t>
  </si>
  <si>
    <t>Petition for Review of Need for Placement (PF)</t>
  </si>
  <si>
    <t>Support (SU)</t>
  </si>
  <si>
    <t>Warrant (WX)</t>
  </si>
  <si>
    <t>IV-D Support Order (AV)</t>
  </si>
  <si>
    <t>Truancy (TR)</t>
  </si>
  <si>
    <t>Arson (AR)</t>
  </si>
  <si>
    <t>Assault (AS)</t>
  </si>
  <si>
    <t>Bail Violation (BV)</t>
  </si>
  <si>
    <t>Burglary (BU)</t>
  </si>
  <si>
    <t>Bribery -Tampering (BR)</t>
  </si>
  <si>
    <t>Child Abuse (CA)</t>
  </si>
  <si>
    <t>Criminal Mischief (CM)</t>
  </si>
  <si>
    <t>Cruelty to Animals (AM)</t>
  </si>
  <si>
    <t>Delinquent Case Remand from District Court (DR)</t>
  </si>
  <si>
    <t>Driving Under the Influence (DU)</t>
  </si>
  <si>
    <t>Drugs (DG)</t>
  </si>
  <si>
    <t>Escape (EC)</t>
  </si>
  <si>
    <t>Forgery (FG)</t>
  </si>
  <si>
    <t>Fraud (FD)</t>
  </si>
  <si>
    <t>Gambling (GM)</t>
  </si>
  <si>
    <t>Harassment (HR)</t>
  </si>
  <si>
    <t>Homicide (HM)</t>
  </si>
  <si>
    <t>Impersonation (IM)</t>
  </si>
  <si>
    <t>Incest (IC)</t>
  </si>
  <si>
    <t>Kidnapping (KN)</t>
  </si>
  <si>
    <t>Menacing (MN)</t>
  </si>
  <si>
    <t>Municipal Charge other than Curfew (MC)</t>
  </si>
  <si>
    <t>Perjury (PJ)</t>
  </si>
  <si>
    <t>Pornography (PN)</t>
  </si>
  <si>
    <t>Possession of Alcohol by Minor (PA)</t>
  </si>
  <si>
    <t>Prostitution (PS)</t>
  </si>
  <si>
    <t>Public Peace and Order (PP)</t>
  </si>
  <si>
    <t>Robbery (RB)</t>
  </si>
  <si>
    <t>Runaway (RW)</t>
  </si>
  <si>
    <t>Sex Offenses (SX)</t>
  </si>
  <si>
    <t>Tampering (TM)</t>
  </si>
  <si>
    <t>Theft (TH)</t>
  </si>
  <si>
    <t>Trespass (TP)</t>
  </si>
  <si>
    <t>Vehicular Assault (VA)</t>
  </si>
  <si>
    <t>Vehicular Homicide (VH)</t>
  </si>
  <si>
    <t>Weapon (WP)</t>
  </si>
  <si>
    <t>Alcohol /Drugs (AH)</t>
  </si>
  <si>
    <t>Emergency Commitment (EM)</t>
  </si>
  <si>
    <t>Evaluation (EV)</t>
  </si>
  <si>
    <t>Involuntary Medication Procedure (IP)</t>
  </si>
  <si>
    <t>Involuntary Medication   (ID)</t>
  </si>
  <si>
    <t>Imposition of Legal Disability (LD)</t>
  </si>
  <si>
    <t>Long Term Certification (LC)</t>
  </si>
  <si>
    <t>Long Term Change of Venue (LV)</t>
  </si>
  <si>
    <t>Short Term (ST)</t>
  </si>
  <si>
    <t>Short Term COV (VS)</t>
  </si>
  <si>
    <t>72 Hour Hold (72)</t>
  </si>
  <si>
    <t>Ancillary Proceedings (AC)</t>
  </si>
  <si>
    <t>Conservatorship/ Adult (CN)</t>
  </si>
  <si>
    <t>Conservator/ Guardian-Adult (CG)</t>
  </si>
  <si>
    <t>Conservatorship/ Guardian-Minor (CR)</t>
  </si>
  <si>
    <t>Disclaimer (DC)</t>
  </si>
  <si>
    <t>Determination of Heirship (DH)</t>
  </si>
  <si>
    <t>Foreign Protective Proceeding (FP)</t>
  </si>
  <si>
    <t>Guardianship/ Adult (GA)</t>
  </si>
  <si>
    <t>Intestate Formal (IF)</t>
  </si>
  <si>
    <t>Intestate Informal (II)</t>
  </si>
  <si>
    <t>Public Administrator Statement (PX)</t>
  </si>
  <si>
    <t>Registration of Foreign Order (FO)</t>
  </si>
  <si>
    <t>Single* Transaction (SN)</t>
  </si>
  <si>
    <t>Special Administrator Formal  (AF)</t>
  </si>
  <si>
    <t>Testate Formal (TF)</t>
  </si>
  <si>
    <t>Testate Informal (TI)</t>
  </si>
  <si>
    <t>Trust (TU)</t>
  </si>
  <si>
    <t>Trust Registration (TG)</t>
  </si>
  <si>
    <t>Uniform Veterans Guardianship Act (UV)</t>
  </si>
  <si>
    <t>Will Transfer (WT)</t>
  </si>
  <si>
    <t>Breach of Contract (CT)</t>
  </si>
  <si>
    <t>Breach of Warranty (BW)</t>
  </si>
  <si>
    <t>County Court Counter Claim (CC)</t>
  </si>
  <si>
    <t>Condemnation (CD)</t>
  </si>
  <si>
    <t>Confirm Arbitration Award (AW)</t>
  </si>
  <si>
    <t>Conservation Easments (CE)</t>
  </si>
  <si>
    <t>County Court or Municipal Appeal (CP)</t>
  </si>
  <si>
    <t>Declaratory Judgment (DJ)</t>
  </si>
  <si>
    <t>Deprivation of Rights (RD)</t>
  </si>
  <si>
    <t>Determination of Interests (DI)</t>
  </si>
  <si>
    <t>Distraint Warrant (DT)</t>
  </si>
  <si>
    <t>Employment Discrimination (ED)</t>
  </si>
  <si>
    <t>Extreme Risk (ER)</t>
  </si>
  <si>
    <t>Foreclosure Other Than Rule 120 (FC)</t>
  </si>
  <si>
    <t>Forcible Entry and Detainer (FE)</t>
  </si>
  <si>
    <t>Foreign Judgment (FJ)</t>
  </si>
  <si>
    <t>Goods Sold and Delivered (GS)</t>
  </si>
  <si>
    <t>Injunctive Relief (IR)</t>
  </si>
  <si>
    <t>Landlord-Tenant (LT)</t>
  </si>
  <si>
    <t>Lien (LN)</t>
  </si>
  <si>
    <t>Malpractice (MP)</t>
  </si>
  <si>
    <t>Mechanics Lien (ML)</t>
  </si>
  <si>
    <t>Money (MY)</t>
  </si>
  <si>
    <t>Motion to Approve Transfer of Structured Settlement (TS)</t>
  </si>
  <si>
    <t>Name Change (NC)</t>
  </si>
  <si>
    <t>Negligence (NG)</t>
  </si>
  <si>
    <t>Note (NT)</t>
  </si>
  <si>
    <t>Out of State Subpoena (SB)</t>
  </si>
  <si>
    <t>Personal Injury (PL)</t>
  </si>
  <si>
    <t>Personal Injury - Motor Vehicle (PM)</t>
  </si>
  <si>
    <t>Petition to Seal Criminal Conviction (PC)</t>
  </si>
  <si>
    <t>Petition to Seal Criminal Record (RC)</t>
  </si>
  <si>
    <t>Property Damage (PD)</t>
  </si>
  <si>
    <t>Protection Order (RS)</t>
  </si>
  <si>
    <t>Public Nuisance (PH)</t>
  </si>
  <si>
    <t>Public Utilities (PU)</t>
  </si>
  <si>
    <t>Replevin (RP)</t>
  </si>
  <si>
    <t>Review - Other Local Government / Person (RV)</t>
  </si>
  <si>
    <t>Rule 105 Quiet Title (R5)</t>
  </si>
  <si>
    <t>Rule 106 - Writs / Contempt (R6)</t>
  </si>
  <si>
    <t>Rule 120 Deed of Trust (R2)</t>
  </si>
  <si>
    <t>Services Rendered (SV)</t>
  </si>
  <si>
    <t>Sexual Harassment (SH)</t>
  </si>
  <si>
    <t>Special District (SD)</t>
  </si>
  <si>
    <t>Specific Performance (SP)</t>
  </si>
  <si>
    <t>Unemployment Compensation (UC)</t>
  </si>
  <si>
    <t>Wages (WG)</t>
  </si>
  <si>
    <t>Workman's Compensation (WC)</t>
  </si>
  <si>
    <t>Writ of Habeas Corpus (WH)</t>
  </si>
  <si>
    <t>Wrongful Death (WF)</t>
  </si>
  <si>
    <t>Wrongful Death – Motor Vehicle (WV)</t>
  </si>
  <si>
    <t>Bribery-Tampering (BR)</t>
  </si>
  <si>
    <t>Fugitive from Justice (FU)</t>
  </si>
  <si>
    <t>Habitual Traffic (HT)</t>
  </si>
  <si>
    <t>Obstruction of Public Justice (OP)</t>
  </si>
  <si>
    <t>Public Indecency (PI)</t>
  </si>
  <si>
    <t>Abuse of Public Office (PO)</t>
  </si>
  <si>
    <t>Solicitation (SL)</t>
  </si>
  <si>
    <t>Prohibition (PE)</t>
  </si>
  <si>
    <t>Total minus Distraint and Rule 120 Cases</t>
  </si>
  <si>
    <t>Denver*</t>
  </si>
  <si>
    <t>Foster Youth in Transition (YT)</t>
  </si>
  <si>
    <t>Sexual Misconduct on Minor (MM)</t>
  </si>
  <si>
    <t>Lack of Proper Care (LP)</t>
  </si>
  <si>
    <t>Dependency Order (DO)</t>
  </si>
  <si>
    <t>U Visa Certification (VC)</t>
  </si>
  <si>
    <t>Non-Support of Spouse or Children (NS)</t>
  </si>
  <si>
    <t>Deceptive Trade Practice (DP)</t>
  </si>
  <si>
    <t>Outgoing Registration of UIFSA (SO)</t>
  </si>
  <si>
    <t>Guardianship/ Minor (GD)</t>
  </si>
  <si>
    <t>Conservatorship/ Minor (CY)</t>
  </si>
  <si>
    <t>Special Administrator Informal (AI)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</si>
</sst>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7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3" fontId="5" fillId="0" borderId="0" xfId="0" applyNumberFormat="1" applyFont="1"/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/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9" fillId="4" borderId="1" xfId="0" applyNumberFormat="1" applyFont="1" applyFill="1" applyBorder="1" applyAlignment="1">
      <alignment horizontal="center" wrapText="1"/>
    </xf>
    <xf numFmtId="3" fontId="9" fillId="4" borderId="3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3" fontId="9" fillId="4" borderId="0" xfId="0" applyNumberFormat="1" applyFont="1" applyFill="1" applyAlignment="1">
      <alignment horizontal="center" vertical="center"/>
    </xf>
    <xf numFmtId="3" fontId="10" fillId="3" borderId="0" xfId="0" applyNumberFormat="1" applyFont="1" applyFill="1" applyAlignment="1">
      <alignment horizontal="center"/>
    </xf>
    <xf numFmtId="3" fontId="10" fillId="3" borderId="2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10" fillId="3" borderId="0" xfId="0" applyNumberFormat="1" applyFont="1" applyFill="1" applyAlignment="1">
      <alignment horizontal="center"/>
    </xf>
    <xf numFmtId="3" fontId="9" fillId="4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4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3" fontId="9" fillId="0" borderId="0" xfId="0" applyNumberFormat="1" applyFont="1"/>
    <xf numFmtId="9" fontId="10" fillId="3" borderId="0" xfId="2" applyFont="1" applyFill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10" fillId="3" borderId="4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right"/>
    </xf>
    <xf numFmtId="3" fontId="9" fillId="3" borderId="8" xfId="0" applyNumberFormat="1" applyFont="1" applyFill="1" applyBorder="1" applyAlignment="1">
      <alignment horizontal="center" wrapText="1"/>
    </xf>
    <xf numFmtId="3" fontId="9" fillId="3" borderId="7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9" fontId="10" fillId="3" borderId="7" xfId="0" applyNumberFormat="1" applyFont="1" applyFill="1" applyBorder="1" applyAlignment="1">
      <alignment horizontal="center"/>
    </xf>
    <xf numFmtId="9" fontId="10" fillId="3" borderId="0" xfId="2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9" fontId="10" fillId="3" borderId="7" xfId="2" applyFont="1" applyFill="1" applyBorder="1" applyAlignment="1">
      <alignment horizontal="center"/>
    </xf>
    <xf numFmtId="10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0" fontId="10" fillId="3" borderId="0" xfId="2" applyNumberFormat="1" applyFont="1" applyFill="1" applyBorder="1" applyAlignment="1">
      <alignment horizontal="center"/>
    </xf>
    <xf numFmtId="10" fontId="10" fillId="3" borderId="0" xfId="2" applyNumberFormat="1" applyFont="1" applyFill="1" applyAlignment="1">
      <alignment horizontal="center"/>
    </xf>
    <xf numFmtId="3" fontId="7" fillId="0" borderId="0" xfId="0" applyNumberFormat="1" applyFont="1" applyAlignment="1">
      <alignment wrapText="1"/>
    </xf>
    <xf numFmtId="0" fontId="14" fillId="0" borderId="0" xfId="3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3" fontId="9" fillId="3" borderId="0" xfId="0" applyNumberFormat="1" applyFont="1" applyFill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3" fillId="4" borderId="0" xfId="0" applyFont="1" applyFill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3" fillId="4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2 2" xfId="5" xr:uid="{00000000-0005-0000-0000-000002000000}"/>
    <cellStyle name="Normal 3" xfId="4" xr:uid="{00000000-0005-0000-0000-000003000000}"/>
    <cellStyle name="Normal 4" xfId="3" xr:uid="{00000000-0005-0000-0000-000004000000}"/>
    <cellStyle name="Percent" xfId="2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J107"/>
  <sheetViews>
    <sheetView tabSelected="1" zoomScale="140" zoomScaleNormal="140" zoomScaleSheetLayoutView="70" workbookViewId="0">
      <selection activeCell="H31" sqref="H31"/>
    </sheetView>
  </sheetViews>
  <sheetFormatPr defaultColWidth="18.85546875" defaultRowHeight="12.75" x14ac:dyDescent="0.2"/>
  <cols>
    <col min="1" max="1" width="18.85546875" style="2"/>
    <col min="2" max="2" width="18.85546875" style="6"/>
    <col min="3" max="6" width="18.85546875" style="1"/>
    <col min="7" max="8" width="18.85546875" style="8"/>
    <col min="9" max="20" width="18.85546875" style="1"/>
    <col min="21" max="21" width="18.85546875" style="9"/>
    <col min="22" max="28" width="18.85546875" style="1"/>
    <col min="29" max="29" width="18.85546875" style="8"/>
    <col min="30" max="16384" width="18.85546875" style="1"/>
  </cols>
  <sheetData>
    <row r="1" spans="1:62" s="7" customFormat="1" ht="74.650000000000006" customHeight="1" thickBot="1" x14ac:dyDescent="0.3">
      <c r="A1" s="55" t="s">
        <v>80</v>
      </c>
      <c r="B1" s="11" t="s">
        <v>68</v>
      </c>
      <c r="C1" s="10" t="s">
        <v>177</v>
      </c>
      <c r="D1" s="10" t="s">
        <v>178</v>
      </c>
      <c r="E1" s="10" t="s">
        <v>179</v>
      </c>
      <c r="F1" s="10" t="s">
        <v>180</v>
      </c>
      <c r="G1" s="17" t="s">
        <v>181</v>
      </c>
      <c r="H1" s="17" t="s">
        <v>182</v>
      </c>
      <c r="I1" s="10" t="s">
        <v>183</v>
      </c>
      <c r="J1" s="10" t="s">
        <v>244</v>
      </c>
      <c r="K1" s="10" t="s">
        <v>184</v>
      </c>
      <c r="L1" s="10" t="s">
        <v>185</v>
      </c>
      <c r="M1" s="10" t="s">
        <v>186</v>
      </c>
      <c r="N1" s="10" t="s">
        <v>161</v>
      </c>
      <c r="O1" s="10" t="s">
        <v>187</v>
      </c>
      <c r="P1" s="10" t="s">
        <v>188</v>
      </c>
      <c r="Q1" s="10" t="s">
        <v>189</v>
      </c>
      <c r="R1" s="10" t="s">
        <v>190</v>
      </c>
      <c r="S1" s="10" t="s">
        <v>191</v>
      </c>
      <c r="T1" s="10" t="s">
        <v>192</v>
      </c>
      <c r="U1" s="10" t="s">
        <v>123</v>
      </c>
      <c r="V1" s="10" t="s">
        <v>193</v>
      </c>
      <c r="W1" s="10" t="s">
        <v>194</v>
      </c>
      <c r="X1" s="10" t="s">
        <v>195</v>
      </c>
      <c r="Y1" s="10" t="s">
        <v>196</v>
      </c>
      <c r="Z1" s="10" t="s">
        <v>197</v>
      </c>
      <c r="AA1" s="10" t="s">
        <v>198</v>
      </c>
      <c r="AB1" s="10" t="s">
        <v>199</v>
      </c>
      <c r="AC1" s="17" t="s">
        <v>200</v>
      </c>
      <c r="AD1" s="10" t="s">
        <v>201</v>
      </c>
      <c r="AE1" s="10" t="s">
        <v>202</v>
      </c>
      <c r="AF1" s="10" t="s">
        <v>203</v>
      </c>
      <c r="AG1" s="10" t="s">
        <v>90</v>
      </c>
      <c r="AH1" s="10" t="s">
        <v>204</v>
      </c>
      <c r="AI1" s="10" t="s">
        <v>205</v>
      </c>
      <c r="AJ1" s="10" t="s">
        <v>206</v>
      </c>
      <c r="AK1" s="10" t="s">
        <v>207</v>
      </c>
      <c r="AL1" s="10" t="s">
        <v>208</v>
      </c>
      <c r="AM1" s="10" t="s">
        <v>235</v>
      </c>
      <c r="AN1" s="10" t="s">
        <v>209</v>
      </c>
      <c r="AO1" s="10" t="s">
        <v>210</v>
      </c>
      <c r="AP1" s="10" t="s">
        <v>211</v>
      </c>
      <c r="AQ1" s="10" t="s">
        <v>212</v>
      </c>
      <c r="AR1" s="10" t="s">
        <v>213</v>
      </c>
      <c r="AS1" s="10" t="s">
        <v>214</v>
      </c>
      <c r="AT1" s="10" t="s">
        <v>215</v>
      </c>
      <c r="AU1" s="10" t="s">
        <v>216</v>
      </c>
      <c r="AV1" s="10" t="s">
        <v>217</v>
      </c>
      <c r="AW1" s="10" t="s">
        <v>218</v>
      </c>
      <c r="AX1" s="10" t="s">
        <v>219</v>
      </c>
      <c r="AY1" s="10" t="s">
        <v>239</v>
      </c>
      <c r="AZ1" s="10" t="s">
        <v>220</v>
      </c>
      <c r="BA1" s="10" t="s">
        <v>221</v>
      </c>
      <c r="BB1" s="10" t="s">
        <v>222</v>
      </c>
      <c r="BC1" s="10" t="s">
        <v>242</v>
      </c>
      <c r="BD1" s="10" t="s">
        <v>223</v>
      </c>
      <c r="BE1" s="10" t="s">
        <v>224</v>
      </c>
      <c r="BF1" s="10" t="s">
        <v>225</v>
      </c>
      <c r="BG1" s="10" t="s">
        <v>226</v>
      </c>
      <c r="BH1" s="10" t="s">
        <v>227</v>
      </c>
      <c r="BI1" s="34" t="s">
        <v>0</v>
      </c>
      <c r="BJ1" s="48" t="s">
        <v>236</v>
      </c>
    </row>
    <row r="2" spans="1:62" ht="15.75" thickTop="1" x14ac:dyDescent="0.25">
      <c r="A2" s="57">
        <v>1</v>
      </c>
      <c r="B2" s="12" t="s">
        <v>1</v>
      </c>
      <c r="C2" s="18">
        <v>3</v>
      </c>
      <c r="D2" s="18">
        <v>0</v>
      </c>
      <c r="E2" s="18">
        <v>0</v>
      </c>
      <c r="F2" s="18">
        <v>1</v>
      </c>
      <c r="G2" s="19">
        <v>0</v>
      </c>
      <c r="H2" s="19">
        <v>0</v>
      </c>
      <c r="I2" s="18">
        <v>1</v>
      </c>
      <c r="J2" s="18">
        <v>0</v>
      </c>
      <c r="K2" s="18">
        <v>4</v>
      </c>
      <c r="L2" s="18">
        <v>0</v>
      </c>
      <c r="M2" s="18">
        <v>0</v>
      </c>
      <c r="N2" s="18">
        <v>0</v>
      </c>
      <c r="O2" s="18">
        <v>27</v>
      </c>
      <c r="P2" s="18">
        <v>0</v>
      </c>
      <c r="Q2" s="18">
        <v>0</v>
      </c>
      <c r="R2" s="18">
        <v>0</v>
      </c>
      <c r="S2" s="18">
        <v>1</v>
      </c>
      <c r="T2" s="18">
        <v>0</v>
      </c>
      <c r="U2" s="18">
        <v>0</v>
      </c>
      <c r="V2" s="18">
        <v>0</v>
      </c>
      <c r="W2" s="18">
        <v>1</v>
      </c>
      <c r="X2" s="18">
        <v>0</v>
      </c>
      <c r="Y2" s="18">
        <v>0</v>
      </c>
      <c r="Z2" s="18">
        <v>0</v>
      </c>
      <c r="AA2" s="18">
        <v>1</v>
      </c>
      <c r="AB2" s="18">
        <v>2</v>
      </c>
      <c r="AC2" s="19">
        <v>0</v>
      </c>
      <c r="AD2" s="18">
        <v>0</v>
      </c>
      <c r="AE2" s="18">
        <v>1</v>
      </c>
      <c r="AF2" s="18">
        <v>0</v>
      </c>
      <c r="AG2" s="18">
        <v>3</v>
      </c>
      <c r="AH2" s="18">
        <v>0</v>
      </c>
      <c r="AI2" s="18">
        <v>8</v>
      </c>
      <c r="AJ2" s="18">
        <v>2</v>
      </c>
      <c r="AK2" s="18">
        <v>1</v>
      </c>
      <c r="AL2" s="18">
        <v>0</v>
      </c>
      <c r="AM2" s="18">
        <v>0</v>
      </c>
      <c r="AN2" s="18">
        <v>0</v>
      </c>
      <c r="AO2" s="18">
        <v>0</v>
      </c>
      <c r="AP2" s="18">
        <v>0</v>
      </c>
      <c r="AQ2" s="18">
        <v>0</v>
      </c>
      <c r="AR2" s="18">
        <v>1</v>
      </c>
      <c r="AS2" s="18">
        <v>0</v>
      </c>
      <c r="AT2" s="18">
        <v>3</v>
      </c>
      <c r="AU2" s="18">
        <v>1</v>
      </c>
      <c r="AV2" s="18">
        <v>5</v>
      </c>
      <c r="AW2" s="18">
        <v>0</v>
      </c>
      <c r="AX2" s="18">
        <v>0</v>
      </c>
      <c r="AY2" s="18">
        <v>0</v>
      </c>
      <c r="AZ2" s="18">
        <v>0</v>
      </c>
      <c r="BA2" s="18">
        <v>0</v>
      </c>
      <c r="BB2" s="18">
        <v>0</v>
      </c>
      <c r="BC2" s="18">
        <v>0</v>
      </c>
      <c r="BD2" s="18">
        <v>0</v>
      </c>
      <c r="BE2" s="18">
        <v>0</v>
      </c>
      <c r="BF2" s="18">
        <v>0</v>
      </c>
      <c r="BG2" s="18">
        <v>0</v>
      </c>
      <c r="BH2" s="18">
        <v>0</v>
      </c>
      <c r="BI2" s="35">
        <f>SUM(C2:BH2)</f>
        <v>66</v>
      </c>
      <c r="BJ2" s="49">
        <f>SUM(C2:N2,P2:AU2,AW2:BH2)</f>
        <v>34</v>
      </c>
    </row>
    <row r="3" spans="1:62" ht="15" x14ac:dyDescent="0.25">
      <c r="A3" s="56"/>
      <c r="B3" s="12" t="s">
        <v>2</v>
      </c>
      <c r="C3" s="18">
        <v>189</v>
      </c>
      <c r="D3" s="18">
        <v>5</v>
      </c>
      <c r="E3" s="18">
        <v>0</v>
      </c>
      <c r="F3" s="18">
        <v>0</v>
      </c>
      <c r="G3" s="19">
        <v>4</v>
      </c>
      <c r="H3" s="19">
        <v>0</v>
      </c>
      <c r="I3" s="18">
        <v>67</v>
      </c>
      <c r="J3" s="18">
        <v>0</v>
      </c>
      <c r="K3" s="18">
        <v>26</v>
      </c>
      <c r="L3" s="18">
        <v>2</v>
      </c>
      <c r="M3" s="18">
        <v>1</v>
      </c>
      <c r="N3" s="18">
        <v>0</v>
      </c>
      <c r="O3" s="18">
        <v>2333</v>
      </c>
      <c r="P3" s="18">
        <v>4</v>
      </c>
      <c r="Q3" s="18">
        <v>8</v>
      </c>
      <c r="R3" s="18">
        <v>30</v>
      </c>
      <c r="S3" s="18">
        <v>48</v>
      </c>
      <c r="T3" s="18">
        <v>23</v>
      </c>
      <c r="U3" s="18">
        <v>9</v>
      </c>
      <c r="V3" s="18">
        <v>18</v>
      </c>
      <c r="W3" s="18">
        <v>27</v>
      </c>
      <c r="X3" s="18">
        <v>5</v>
      </c>
      <c r="Y3" s="18">
        <v>4</v>
      </c>
      <c r="Z3" s="18">
        <v>7</v>
      </c>
      <c r="AA3" s="18">
        <v>21</v>
      </c>
      <c r="AB3" s="18">
        <v>206</v>
      </c>
      <c r="AC3" s="19">
        <v>9</v>
      </c>
      <c r="AD3" s="18">
        <v>41</v>
      </c>
      <c r="AE3" s="18">
        <v>77</v>
      </c>
      <c r="AF3" s="18">
        <v>3</v>
      </c>
      <c r="AG3" s="18">
        <v>117</v>
      </c>
      <c r="AH3" s="18">
        <v>37</v>
      </c>
      <c r="AI3" s="18">
        <v>73</v>
      </c>
      <c r="AJ3" s="18">
        <v>238</v>
      </c>
      <c r="AK3" s="18">
        <v>7</v>
      </c>
      <c r="AL3" s="18">
        <v>18</v>
      </c>
      <c r="AM3" s="18">
        <v>0</v>
      </c>
      <c r="AN3" s="18">
        <v>2</v>
      </c>
      <c r="AO3" s="18">
        <v>2</v>
      </c>
      <c r="AP3" s="18">
        <v>0</v>
      </c>
      <c r="AQ3" s="18">
        <v>0</v>
      </c>
      <c r="AR3" s="18">
        <v>44</v>
      </c>
      <c r="AS3" s="18">
        <v>27</v>
      </c>
      <c r="AT3" s="18">
        <v>31</v>
      </c>
      <c r="AU3" s="18">
        <v>4</v>
      </c>
      <c r="AV3" s="18">
        <v>263</v>
      </c>
      <c r="AW3" s="18">
        <v>4</v>
      </c>
      <c r="AX3" s="18">
        <v>1</v>
      </c>
      <c r="AY3" s="18">
        <v>1</v>
      </c>
      <c r="AZ3" s="18">
        <v>3</v>
      </c>
      <c r="BA3" s="18">
        <v>0</v>
      </c>
      <c r="BB3" s="18">
        <v>1</v>
      </c>
      <c r="BC3" s="18">
        <v>0</v>
      </c>
      <c r="BD3" s="18">
        <v>19</v>
      </c>
      <c r="BE3" s="18">
        <v>0</v>
      </c>
      <c r="BF3" s="18">
        <v>15</v>
      </c>
      <c r="BG3" s="18">
        <v>8</v>
      </c>
      <c r="BH3" s="18">
        <v>0</v>
      </c>
      <c r="BI3" s="35">
        <f>SUM(C3:BH3)</f>
        <v>4082</v>
      </c>
      <c r="BJ3" s="49">
        <f>SUM(C3:N3,P3:AU3,AW3:BH3)</f>
        <v>1486</v>
      </c>
    </row>
    <row r="4" spans="1:62" s="4" customFormat="1" ht="15" x14ac:dyDescent="0.25">
      <c r="A4" s="56"/>
      <c r="B4" s="13" t="s">
        <v>0</v>
      </c>
      <c r="C4" s="20">
        <f t="shared" ref="C4:AK4" si="0">SUM(C2:C3)</f>
        <v>192</v>
      </c>
      <c r="D4" s="20">
        <f t="shared" si="0"/>
        <v>5</v>
      </c>
      <c r="E4" s="20">
        <f t="shared" si="0"/>
        <v>0</v>
      </c>
      <c r="F4" s="20">
        <f t="shared" si="0"/>
        <v>1</v>
      </c>
      <c r="G4" s="21">
        <f t="shared" si="0"/>
        <v>4</v>
      </c>
      <c r="H4" s="21">
        <f>SUM(H2:H3)</f>
        <v>0</v>
      </c>
      <c r="I4" s="20">
        <f t="shared" si="0"/>
        <v>68</v>
      </c>
      <c r="J4" s="20">
        <f>SUM(J2:J3)</f>
        <v>0</v>
      </c>
      <c r="K4" s="20">
        <f t="shared" si="0"/>
        <v>30</v>
      </c>
      <c r="L4" s="20">
        <f t="shared" ref="L4" si="1">SUM(L2:L3)</f>
        <v>2</v>
      </c>
      <c r="M4" s="20">
        <f t="shared" si="0"/>
        <v>1</v>
      </c>
      <c r="N4" s="20">
        <f t="shared" ref="N4" si="2">SUM(N2:N3)</f>
        <v>0</v>
      </c>
      <c r="O4" s="20">
        <f t="shared" si="0"/>
        <v>2360</v>
      </c>
      <c r="P4" s="20">
        <f t="shared" ref="P4:Q4" si="3">SUM(P2:P3)</f>
        <v>4</v>
      </c>
      <c r="Q4" s="20">
        <f t="shared" si="3"/>
        <v>8</v>
      </c>
      <c r="R4" s="20">
        <f t="shared" si="0"/>
        <v>30</v>
      </c>
      <c r="S4" s="20">
        <f t="shared" si="0"/>
        <v>49</v>
      </c>
      <c r="T4" s="20">
        <f t="shared" si="0"/>
        <v>23</v>
      </c>
      <c r="U4" s="20">
        <f t="shared" si="0"/>
        <v>9</v>
      </c>
      <c r="V4" s="20">
        <f t="shared" si="0"/>
        <v>18</v>
      </c>
      <c r="W4" s="20">
        <f t="shared" si="0"/>
        <v>28</v>
      </c>
      <c r="X4" s="20">
        <f t="shared" si="0"/>
        <v>5</v>
      </c>
      <c r="Y4" s="20">
        <f t="shared" si="0"/>
        <v>4</v>
      </c>
      <c r="Z4" s="20">
        <f t="shared" si="0"/>
        <v>7</v>
      </c>
      <c r="AA4" s="20">
        <f t="shared" si="0"/>
        <v>22</v>
      </c>
      <c r="AB4" s="20">
        <f t="shared" si="0"/>
        <v>208</v>
      </c>
      <c r="AC4" s="21">
        <f t="shared" si="0"/>
        <v>9</v>
      </c>
      <c r="AD4" s="20">
        <f t="shared" si="0"/>
        <v>41</v>
      </c>
      <c r="AE4" s="20">
        <f t="shared" si="0"/>
        <v>78</v>
      </c>
      <c r="AF4" s="20">
        <f t="shared" si="0"/>
        <v>3</v>
      </c>
      <c r="AG4" s="20">
        <f t="shared" si="0"/>
        <v>120</v>
      </c>
      <c r="AH4" s="20">
        <f t="shared" si="0"/>
        <v>37</v>
      </c>
      <c r="AI4" s="20">
        <f t="shared" si="0"/>
        <v>81</v>
      </c>
      <c r="AJ4" s="20">
        <f t="shared" si="0"/>
        <v>240</v>
      </c>
      <c r="AK4" s="20">
        <f t="shared" si="0"/>
        <v>8</v>
      </c>
      <c r="AL4" s="20">
        <f>SUM(AL2:AL3)</f>
        <v>18</v>
      </c>
      <c r="AM4" s="20">
        <f t="shared" ref="AM4" si="4">SUM(AM2:AM3)</f>
        <v>0</v>
      </c>
      <c r="AN4" s="20">
        <f t="shared" ref="AN4:BI4" si="5">SUM(AN2:AN3)</f>
        <v>2</v>
      </c>
      <c r="AO4" s="20">
        <f>SUM(AO2:AO3)</f>
        <v>2</v>
      </c>
      <c r="AP4" s="20">
        <f t="shared" si="5"/>
        <v>0</v>
      </c>
      <c r="AQ4" s="20">
        <f t="shared" si="5"/>
        <v>0</v>
      </c>
      <c r="AR4" s="20">
        <f>SUM(AR2:AR3)</f>
        <v>45</v>
      </c>
      <c r="AS4" s="20">
        <f t="shared" si="5"/>
        <v>27</v>
      </c>
      <c r="AT4" s="20">
        <f t="shared" si="5"/>
        <v>34</v>
      </c>
      <c r="AU4" s="20">
        <f t="shared" si="5"/>
        <v>5</v>
      </c>
      <c r="AV4" s="20">
        <f t="shared" si="5"/>
        <v>268</v>
      </c>
      <c r="AW4" s="20">
        <f t="shared" si="5"/>
        <v>4</v>
      </c>
      <c r="AX4" s="20">
        <f>SUM(AX2:AX3)</f>
        <v>1</v>
      </c>
      <c r="AY4" s="20">
        <f>SUM(AY2:AY3)</f>
        <v>1</v>
      </c>
      <c r="AZ4" s="20">
        <f>SUM(AZ2:AZ3)</f>
        <v>3</v>
      </c>
      <c r="BA4" s="20">
        <f t="shared" si="5"/>
        <v>0</v>
      </c>
      <c r="BB4" s="20">
        <f t="shared" si="5"/>
        <v>1</v>
      </c>
      <c r="BC4" s="20">
        <f>SUM(BC2:BC3)</f>
        <v>0</v>
      </c>
      <c r="BD4" s="20">
        <f t="shared" si="5"/>
        <v>19</v>
      </c>
      <c r="BE4" s="20">
        <f t="shared" si="5"/>
        <v>0</v>
      </c>
      <c r="BF4" s="20">
        <f t="shared" si="5"/>
        <v>15</v>
      </c>
      <c r="BG4" s="20">
        <f t="shared" si="5"/>
        <v>8</v>
      </c>
      <c r="BH4" s="20">
        <f t="shared" si="5"/>
        <v>0</v>
      </c>
      <c r="BI4" s="36">
        <f t="shared" si="5"/>
        <v>4148</v>
      </c>
      <c r="BJ4" s="49">
        <f>SUM(C4:N4,P4:AU4,AW4:BH4)</f>
        <v>1520</v>
      </c>
    </row>
    <row r="5" spans="1:62" ht="15" x14ac:dyDescent="0.25">
      <c r="A5" s="14"/>
      <c r="B5" s="12"/>
      <c r="C5" s="18"/>
      <c r="D5" s="18"/>
      <c r="E5" s="18"/>
      <c r="F5" s="18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35"/>
      <c r="BJ5" s="49"/>
    </row>
    <row r="6" spans="1:62" s="4" customFormat="1" ht="15" x14ac:dyDescent="0.25">
      <c r="A6" s="14">
        <v>2</v>
      </c>
      <c r="B6" s="12" t="s">
        <v>3</v>
      </c>
      <c r="C6" s="20">
        <v>542</v>
      </c>
      <c r="D6" s="20">
        <v>9</v>
      </c>
      <c r="E6" s="20">
        <v>23</v>
      </c>
      <c r="F6" s="20">
        <v>1</v>
      </c>
      <c r="G6" s="21">
        <v>32</v>
      </c>
      <c r="H6" s="21">
        <v>0</v>
      </c>
      <c r="I6" s="20">
        <v>87</v>
      </c>
      <c r="J6" s="20">
        <v>6</v>
      </c>
      <c r="K6" s="20">
        <v>80</v>
      </c>
      <c r="L6" s="20">
        <v>10</v>
      </c>
      <c r="M6" s="20">
        <v>5</v>
      </c>
      <c r="N6" s="20">
        <v>0</v>
      </c>
      <c r="O6" s="20">
        <v>17124</v>
      </c>
      <c r="P6" s="20">
        <v>23</v>
      </c>
      <c r="Q6" s="20">
        <v>0</v>
      </c>
      <c r="R6" s="20">
        <v>38</v>
      </c>
      <c r="S6" s="20">
        <v>86</v>
      </c>
      <c r="T6" s="20">
        <v>40</v>
      </c>
      <c r="U6" s="20">
        <v>44</v>
      </c>
      <c r="V6" s="20">
        <v>78</v>
      </c>
      <c r="W6" s="20">
        <v>79</v>
      </c>
      <c r="X6" s="20">
        <v>74</v>
      </c>
      <c r="Y6" s="20">
        <v>9</v>
      </c>
      <c r="Z6" s="20">
        <v>57</v>
      </c>
      <c r="AA6" s="20">
        <v>60</v>
      </c>
      <c r="AB6" s="20">
        <v>257</v>
      </c>
      <c r="AC6" s="21">
        <v>10</v>
      </c>
      <c r="AD6" s="20">
        <v>90</v>
      </c>
      <c r="AE6" s="20">
        <v>50</v>
      </c>
      <c r="AF6" s="20">
        <v>62</v>
      </c>
      <c r="AG6" s="20">
        <v>156</v>
      </c>
      <c r="AH6" s="20">
        <v>169</v>
      </c>
      <c r="AI6" s="20">
        <v>216</v>
      </c>
      <c r="AJ6" s="20">
        <v>786</v>
      </c>
      <c r="AK6" s="20">
        <v>51</v>
      </c>
      <c r="AL6" s="20">
        <v>184</v>
      </c>
      <c r="AM6" s="20">
        <v>0</v>
      </c>
      <c r="AN6" s="20">
        <v>21</v>
      </c>
      <c r="AO6" s="20">
        <v>17</v>
      </c>
      <c r="AP6" s="20">
        <v>117</v>
      </c>
      <c r="AQ6" s="20">
        <v>2</v>
      </c>
      <c r="AR6" s="20">
        <v>54</v>
      </c>
      <c r="AS6" s="20">
        <v>56</v>
      </c>
      <c r="AT6" s="20">
        <v>25</v>
      </c>
      <c r="AU6" s="20">
        <v>35</v>
      </c>
      <c r="AV6" s="20">
        <v>329</v>
      </c>
      <c r="AW6" s="20">
        <v>135</v>
      </c>
      <c r="AX6" s="20">
        <v>2</v>
      </c>
      <c r="AY6" s="20">
        <v>3</v>
      </c>
      <c r="AZ6" s="20">
        <v>0</v>
      </c>
      <c r="BA6" s="20">
        <v>2</v>
      </c>
      <c r="BB6" s="20">
        <v>2</v>
      </c>
      <c r="BC6" s="20">
        <v>1</v>
      </c>
      <c r="BD6" s="20">
        <v>127</v>
      </c>
      <c r="BE6" s="20">
        <v>90</v>
      </c>
      <c r="BF6" s="20">
        <v>27</v>
      </c>
      <c r="BG6" s="20">
        <v>15</v>
      </c>
      <c r="BH6" s="20">
        <v>10</v>
      </c>
      <c r="BI6" s="36">
        <f>SUM(C6:BH6)</f>
        <v>21608</v>
      </c>
      <c r="BJ6" s="49">
        <f>SUM(C6:N6,P6:AU6,AW6:BH6)</f>
        <v>4155</v>
      </c>
    </row>
    <row r="7" spans="1:62" s="4" customFormat="1" ht="15" x14ac:dyDescent="0.25">
      <c r="A7" s="14"/>
      <c r="B7" s="12" t="s">
        <v>79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21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59</v>
      </c>
      <c r="R7" s="20">
        <v>0</v>
      </c>
      <c r="S7" s="20">
        <v>3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1">
        <v>0</v>
      </c>
      <c r="AD7" s="20">
        <v>0</v>
      </c>
      <c r="AE7" s="20">
        <v>0</v>
      </c>
      <c r="AF7" s="20">
        <v>0</v>
      </c>
      <c r="AG7" s="20">
        <v>2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4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36">
        <f>SUM(C7:BH7)</f>
        <v>68</v>
      </c>
      <c r="BJ7" s="49">
        <f>SUM(C7:N7,P7:AU7,AW7:BH7)</f>
        <v>68</v>
      </c>
    </row>
    <row r="8" spans="1:62" s="4" customFormat="1" ht="15" x14ac:dyDescent="0.25">
      <c r="A8" s="14"/>
      <c r="B8" s="12" t="s">
        <v>0</v>
      </c>
      <c r="C8" s="20">
        <f>SUM(C6:C7)</f>
        <v>542</v>
      </c>
      <c r="D8" s="20">
        <f t="shared" ref="D8:BJ8" si="6">SUM(D6:D7)</f>
        <v>9</v>
      </c>
      <c r="E8" s="20">
        <f t="shared" si="6"/>
        <v>23</v>
      </c>
      <c r="F8" s="20">
        <f t="shared" si="6"/>
        <v>1</v>
      </c>
      <c r="G8" s="20">
        <f t="shared" si="6"/>
        <v>32</v>
      </c>
      <c r="H8" s="20">
        <f t="shared" si="6"/>
        <v>0</v>
      </c>
      <c r="I8" s="20">
        <f t="shared" si="6"/>
        <v>87</v>
      </c>
      <c r="J8" s="20">
        <f>SUM(J6:J7)</f>
        <v>6</v>
      </c>
      <c r="K8" s="20">
        <f t="shared" si="6"/>
        <v>80</v>
      </c>
      <c r="L8" s="20">
        <f t="shared" ref="L8" si="7">SUM(L6:L7)</f>
        <v>10</v>
      </c>
      <c r="M8" s="20">
        <f t="shared" si="6"/>
        <v>5</v>
      </c>
      <c r="N8" s="20">
        <f t="shared" si="6"/>
        <v>0</v>
      </c>
      <c r="O8" s="20">
        <f t="shared" si="6"/>
        <v>17124</v>
      </c>
      <c r="P8" s="20">
        <f t="shared" si="6"/>
        <v>23</v>
      </c>
      <c r="Q8" s="20">
        <f t="shared" si="6"/>
        <v>59</v>
      </c>
      <c r="R8" s="20">
        <f t="shared" si="6"/>
        <v>38</v>
      </c>
      <c r="S8" s="20">
        <f t="shared" si="6"/>
        <v>89</v>
      </c>
      <c r="T8" s="20">
        <f t="shared" si="6"/>
        <v>40</v>
      </c>
      <c r="U8" s="20">
        <f t="shared" si="6"/>
        <v>44</v>
      </c>
      <c r="V8" s="20">
        <f t="shared" si="6"/>
        <v>78</v>
      </c>
      <c r="W8" s="20">
        <f t="shared" si="6"/>
        <v>79</v>
      </c>
      <c r="X8" s="20">
        <f t="shared" si="6"/>
        <v>74</v>
      </c>
      <c r="Y8" s="20">
        <f t="shared" si="6"/>
        <v>9</v>
      </c>
      <c r="Z8" s="20">
        <f t="shared" si="6"/>
        <v>57</v>
      </c>
      <c r="AA8" s="20">
        <f t="shared" si="6"/>
        <v>60</v>
      </c>
      <c r="AB8" s="20">
        <f t="shared" si="6"/>
        <v>257</v>
      </c>
      <c r="AC8" s="20">
        <f t="shared" si="6"/>
        <v>10</v>
      </c>
      <c r="AD8" s="20">
        <f t="shared" si="6"/>
        <v>90</v>
      </c>
      <c r="AE8" s="20">
        <f t="shared" si="6"/>
        <v>50</v>
      </c>
      <c r="AF8" s="20">
        <f t="shared" si="6"/>
        <v>62</v>
      </c>
      <c r="AG8" s="20">
        <f t="shared" si="6"/>
        <v>158</v>
      </c>
      <c r="AH8" s="20">
        <f t="shared" si="6"/>
        <v>169</v>
      </c>
      <c r="AI8" s="20">
        <f t="shared" si="6"/>
        <v>216</v>
      </c>
      <c r="AJ8" s="20">
        <f t="shared" si="6"/>
        <v>786</v>
      </c>
      <c r="AK8" s="20">
        <f t="shared" si="6"/>
        <v>51</v>
      </c>
      <c r="AL8" s="20">
        <f t="shared" si="6"/>
        <v>184</v>
      </c>
      <c r="AM8" s="20">
        <f t="shared" ref="AM8" si="8">SUM(AM6:AM7)</f>
        <v>0</v>
      </c>
      <c r="AN8" s="20">
        <f t="shared" si="6"/>
        <v>21</v>
      </c>
      <c r="AO8" s="20">
        <f t="shared" si="6"/>
        <v>21</v>
      </c>
      <c r="AP8" s="20">
        <f t="shared" si="6"/>
        <v>117</v>
      </c>
      <c r="AQ8" s="20">
        <f t="shared" si="6"/>
        <v>2</v>
      </c>
      <c r="AR8" s="20">
        <f t="shared" si="6"/>
        <v>54</v>
      </c>
      <c r="AS8" s="20">
        <f t="shared" si="6"/>
        <v>56</v>
      </c>
      <c r="AT8" s="20">
        <f t="shared" si="6"/>
        <v>25</v>
      </c>
      <c r="AU8" s="20">
        <f t="shared" si="6"/>
        <v>35</v>
      </c>
      <c r="AV8" s="20">
        <f t="shared" si="6"/>
        <v>329</v>
      </c>
      <c r="AW8" s="20">
        <f t="shared" si="6"/>
        <v>135</v>
      </c>
      <c r="AX8" s="20">
        <f t="shared" si="6"/>
        <v>2</v>
      </c>
      <c r="AY8" s="20">
        <f>SUM(AY6:AY7)</f>
        <v>3</v>
      </c>
      <c r="AZ8" s="20">
        <f t="shared" si="6"/>
        <v>0</v>
      </c>
      <c r="BA8" s="20">
        <f t="shared" si="6"/>
        <v>2</v>
      </c>
      <c r="BB8" s="20">
        <f t="shared" si="6"/>
        <v>2</v>
      </c>
      <c r="BC8" s="20">
        <f>SUM(BC6:BC7)</f>
        <v>1</v>
      </c>
      <c r="BD8" s="20">
        <f t="shared" si="6"/>
        <v>127</v>
      </c>
      <c r="BE8" s="20">
        <f t="shared" si="6"/>
        <v>90</v>
      </c>
      <c r="BF8" s="20">
        <f t="shared" si="6"/>
        <v>27</v>
      </c>
      <c r="BG8" s="20">
        <f t="shared" si="6"/>
        <v>15</v>
      </c>
      <c r="BH8" s="20">
        <f t="shared" si="6"/>
        <v>10</v>
      </c>
      <c r="BI8" s="36">
        <f t="shared" si="6"/>
        <v>21676</v>
      </c>
      <c r="BJ8" s="49">
        <f t="shared" si="6"/>
        <v>4223</v>
      </c>
    </row>
    <row r="9" spans="1:62" ht="15" x14ac:dyDescent="0.25">
      <c r="A9" s="14"/>
      <c r="B9" s="12"/>
      <c r="C9" s="18"/>
      <c r="D9" s="18"/>
      <c r="E9" s="18"/>
      <c r="F9" s="18"/>
      <c r="G9" s="19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35"/>
      <c r="BJ9" s="49"/>
    </row>
    <row r="10" spans="1:62" ht="15" x14ac:dyDescent="0.25">
      <c r="A10" s="56">
        <v>3</v>
      </c>
      <c r="B10" s="12" t="s">
        <v>6</v>
      </c>
      <c r="C10" s="18">
        <v>2</v>
      </c>
      <c r="D10" s="18">
        <v>0</v>
      </c>
      <c r="E10" s="18">
        <v>0</v>
      </c>
      <c r="F10" s="18">
        <v>1</v>
      </c>
      <c r="G10" s="19">
        <v>0</v>
      </c>
      <c r="H10" s="19">
        <v>0</v>
      </c>
      <c r="I10" s="18">
        <v>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22</v>
      </c>
      <c r="P10" s="18">
        <v>1</v>
      </c>
      <c r="Q10" s="18">
        <v>1</v>
      </c>
      <c r="R10" s="18">
        <v>2</v>
      </c>
      <c r="S10" s="18">
        <v>1</v>
      </c>
      <c r="T10" s="18">
        <v>2</v>
      </c>
      <c r="U10" s="18">
        <v>0</v>
      </c>
      <c r="V10" s="18">
        <v>0</v>
      </c>
      <c r="W10" s="18">
        <v>2</v>
      </c>
      <c r="X10" s="18">
        <v>0</v>
      </c>
      <c r="Y10" s="18">
        <v>0</v>
      </c>
      <c r="Z10" s="18">
        <v>0</v>
      </c>
      <c r="AA10" s="18">
        <v>0</v>
      </c>
      <c r="AB10" s="18">
        <v>1</v>
      </c>
      <c r="AC10" s="19">
        <v>0</v>
      </c>
      <c r="AD10" s="18">
        <v>0</v>
      </c>
      <c r="AE10" s="18">
        <v>2</v>
      </c>
      <c r="AF10" s="18">
        <v>0</v>
      </c>
      <c r="AG10" s="18">
        <v>9</v>
      </c>
      <c r="AH10" s="18">
        <v>0</v>
      </c>
      <c r="AI10" s="18">
        <v>0</v>
      </c>
      <c r="AJ10" s="18">
        <v>5</v>
      </c>
      <c r="AK10" s="18">
        <v>1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7</v>
      </c>
      <c r="AU10" s="18">
        <v>0</v>
      </c>
      <c r="AV10" s="18">
        <v>14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35">
        <f>SUM(C10:BH10)</f>
        <v>76</v>
      </c>
      <c r="BJ10" s="49">
        <f>SUM(C10:N10,P10:AU10,AW10:BH10)</f>
        <v>40</v>
      </c>
    </row>
    <row r="11" spans="1:62" ht="15" x14ac:dyDescent="0.25">
      <c r="A11" s="56"/>
      <c r="B11" s="12" t="s">
        <v>7</v>
      </c>
      <c r="C11" s="18">
        <v>7</v>
      </c>
      <c r="D11" s="18">
        <v>1</v>
      </c>
      <c r="E11" s="18">
        <v>0</v>
      </c>
      <c r="F11" s="18">
        <v>0</v>
      </c>
      <c r="G11" s="19">
        <v>0</v>
      </c>
      <c r="H11" s="19">
        <v>0</v>
      </c>
      <c r="I11" s="18">
        <v>1</v>
      </c>
      <c r="J11" s="18">
        <v>0</v>
      </c>
      <c r="K11" s="18">
        <v>2</v>
      </c>
      <c r="L11" s="18">
        <v>0</v>
      </c>
      <c r="M11" s="18">
        <v>0</v>
      </c>
      <c r="N11" s="18">
        <v>0</v>
      </c>
      <c r="O11" s="18">
        <v>49</v>
      </c>
      <c r="P11" s="18">
        <v>0</v>
      </c>
      <c r="Q11" s="18">
        <v>0</v>
      </c>
      <c r="R11" s="18">
        <v>0</v>
      </c>
      <c r="S11" s="18">
        <v>1</v>
      </c>
      <c r="T11" s="18">
        <v>1</v>
      </c>
      <c r="U11" s="18">
        <v>1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4</v>
      </c>
      <c r="AC11" s="19">
        <v>1</v>
      </c>
      <c r="AD11" s="18">
        <v>1</v>
      </c>
      <c r="AE11" s="18">
        <v>1</v>
      </c>
      <c r="AF11" s="18">
        <v>1</v>
      </c>
      <c r="AG11" s="18">
        <v>9</v>
      </c>
      <c r="AH11" s="18">
        <v>1</v>
      </c>
      <c r="AI11" s="18">
        <v>3</v>
      </c>
      <c r="AJ11" s="18">
        <v>1</v>
      </c>
      <c r="AK11" s="18">
        <v>1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1</v>
      </c>
      <c r="AS11" s="18">
        <v>0</v>
      </c>
      <c r="AT11" s="18">
        <v>14</v>
      </c>
      <c r="AU11" s="18">
        <v>2</v>
      </c>
      <c r="AV11" s="18">
        <v>18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35">
        <f>SUM(C11:BH11)</f>
        <v>122</v>
      </c>
      <c r="BJ11" s="49">
        <f>SUM(C11:N11,P11:AU11,AW11:BH11)</f>
        <v>55</v>
      </c>
    </row>
    <row r="12" spans="1:62" s="4" customFormat="1" ht="15" x14ac:dyDescent="0.25">
      <c r="A12" s="56"/>
      <c r="B12" s="13" t="s">
        <v>0</v>
      </c>
      <c r="C12" s="20">
        <f>SUM(C10:C11)</f>
        <v>9</v>
      </c>
      <c r="D12" s="20">
        <f t="shared" ref="D12:AQ12" si="9">SUM(D10:D11)</f>
        <v>1</v>
      </c>
      <c r="E12" s="20">
        <f t="shared" si="9"/>
        <v>0</v>
      </c>
      <c r="F12" s="20">
        <f t="shared" si="9"/>
        <v>1</v>
      </c>
      <c r="G12" s="21">
        <f>SUM(G10:G11)</f>
        <v>0</v>
      </c>
      <c r="H12" s="21">
        <f>SUM(H10:H11)</f>
        <v>0</v>
      </c>
      <c r="I12" s="20">
        <f t="shared" si="9"/>
        <v>4</v>
      </c>
      <c r="J12" s="20">
        <f>SUM(J10:J11)</f>
        <v>0</v>
      </c>
      <c r="K12" s="20">
        <f>SUM(K10:K11)</f>
        <v>2</v>
      </c>
      <c r="L12" s="20">
        <f t="shared" ref="L12" si="10">SUM(L10:L11)</f>
        <v>0</v>
      </c>
      <c r="M12" s="20">
        <f t="shared" si="9"/>
        <v>0</v>
      </c>
      <c r="N12" s="20">
        <f t="shared" ref="N12" si="11">SUM(N10:N11)</f>
        <v>0</v>
      </c>
      <c r="O12" s="20">
        <f t="shared" si="9"/>
        <v>71</v>
      </c>
      <c r="P12" s="20">
        <f t="shared" ref="P12:Q12" si="12">SUM(P10:P11)</f>
        <v>1</v>
      </c>
      <c r="Q12" s="20">
        <f t="shared" si="12"/>
        <v>1</v>
      </c>
      <c r="R12" s="20">
        <f t="shared" si="9"/>
        <v>2</v>
      </c>
      <c r="S12" s="20">
        <f t="shared" si="9"/>
        <v>2</v>
      </c>
      <c r="T12" s="20">
        <f t="shared" si="9"/>
        <v>3</v>
      </c>
      <c r="U12" s="20">
        <f>SUM(U10:U11)</f>
        <v>1</v>
      </c>
      <c r="V12" s="20">
        <f t="shared" si="9"/>
        <v>0</v>
      </c>
      <c r="W12" s="20">
        <f t="shared" si="9"/>
        <v>2</v>
      </c>
      <c r="X12" s="20">
        <f>SUM(X10:X11)</f>
        <v>0</v>
      </c>
      <c r="Y12" s="20">
        <f t="shared" si="9"/>
        <v>0</v>
      </c>
      <c r="Z12" s="20">
        <f>SUM(Z10:Z11)</f>
        <v>0</v>
      </c>
      <c r="AA12" s="20">
        <f t="shared" si="9"/>
        <v>1</v>
      </c>
      <c r="AB12" s="20">
        <f t="shared" si="9"/>
        <v>5</v>
      </c>
      <c r="AC12" s="21">
        <f t="shared" si="9"/>
        <v>1</v>
      </c>
      <c r="AD12" s="20">
        <f t="shared" si="9"/>
        <v>1</v>
      </c>
      <c r="AE12" s="20">
        <f t="shared" si="9"/>
        <v>3</v>
      </c>
      <c r="AF12" s="20">
        <f t="shared" si="9"/>
        <v>1</v>
      </c>
      <c r="AG12" s="20">
        <f t="shared" si="9"/>
        <v>18</v>
      </c>
      <c r="AH12" s="20">
        <f t="shared" ref="AH12:AM12" si="13">SUM(AH10:AH11)</f>
        <v>1</v>
      </c>
      <c r="AI12" s="20">
        <f t="shared" si="13"/>
        <v>3</v>
      </c>
      <c r="AJ12" s="20">
        <f t="shared" si="13"/>
        <v>6</v>
      </c>
      <c r="AK12" s="20">
        <f t="shared" si="13"/>
        <v>2</v>
      </c>
      <c r="AL12" s="20">
        <f t="shared" si="13"/>
        <v>0</v>
      </c>
      <c r="AM12" s="20">
        <f t="shared" si="13"/>
        <v>0</v>
      </c>
      <c r="AN12" s="20">
        <f t="shared" si="9"/>
        <v>0</v>
      </c>
      <c r="AO12" s="20">
        <f>SUM(AO10:AO11)</f>
        <v>0</v>
      </c>
      <c r="AP12" s="20">
        <f t="shared" si="9"/>
        <v>0</v>
      </c>
      <c r="AQ12" s="20">
        <f t="shared" si="9"/>
        <v>0</v>
      </c>
      <c r="AR12" s="20">
        <f>SUM(AR10:AR11)</f>
        <v>1</v>
      </c>
      <c r="AS12" s="20">
        <f>SUM(AS10:AS11)</f>
        <v>0</v>
      </c>
      <c r="AT12" s="20">
        <f>SUM(AT10:AT11)</f>
        <v>21</v>
      </c>
      <c r="AU12" s="20">
        <f>SUM(AU10:AU11)</f>
        <v>2</v>
      </c>
      <c r="AV12" s="20">
        <f t="shared" ref="AV12:BI12" si="14">SUM(AV10:AV11)</f>
        <v>32</v>
      </c>
      <c r="AW12" s="20">
        <f>SUM(AW10:AW11)</f>
        <v>0</v>
      </c>
      <c r="AX12" s="20">
        <f>SUM(AX10:AX11)</f>
        <v>0</v>
      </c>
      <c r="AY12" s="20">
        <f>SUM(AY10:AY11)</f>
        <v>0</v>
      </c>
      <c r="AZ12" s="20">
        <f>SUM(AZ10:AZ11)</f>
        <v>0</v>
      </c>
      <c r="BA12" s="20">
        <f t="shared" si="14"/>
        <v>0</v>
      </c>
      <c r="BB12" s="20">
        <f>SUM(BB10:BB11)</f>
        <v>0</v>
      </c>
      <c r="BC12" s="20">
        <f>SUM(BC10:BC11)</f>
        <v>0</v>
      </c>
      <c r="BD12" s="20">
        <f>SUM(BD10:BD11)</f>
        <v>0</v>
      </c>
      <c r="BE12" s="20">
        <f t="shared" si="14"/>
        <v>0</v>
      </c>
      <c r="BF12" s="20">
        <f t="shared" si="14"/>
        <v>0</v>
      </c>
      <c r="BG12" s="20">
        <f>SUM(BG10:BG11)</f>
        <v>0</v>
      </c>
      <c r="BH12" s="20">
        <f t="shared" si="14"/>
        <v>0</v>
      </c>
      <c r="BI12" s="36">
        <f t="shared" si="14"/>
        <v>198</v>
      </c>
      <c r="BJ12" s="49">
        <f>SUM(C12:N12,P12:AU12,AW12:BH12)</f>
        <v>95</v>
      </c>
    </row>
    <row r="13" spans="1:62" ht="15" x14ac:dyDescent="0.25">
      <c r="A13" s="14"/>
      <c r="B13" s="12"/>
      <c r="C13" s="18"/>
      <c r="D13" s="18"/>
      <c r="E13" s="18"/>
      <c r="F13" s="18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35"/>
      <c r="BJ13" s="49"/>
    </row>
    <row r="14" spans="1:62" ht="15" x14ac:dyDescent="0.25">
      <c r="A14" s="56">
        <v>4</v>
      </c>
      <c r="B14" s="12" t="s">
        <v>8</v>
      </c>
      <c r="C14" s="18">
        <v>274</v>
      </c>
      <c r="D14" s="18">
        <v>7</v>
      </c>
      <c r="E14" s="18">
        <v>27</v>
      </c>
      <c r="F14" s="18">
        <v>0</v>
      </c>
      <c r="G14" s="19">
        <v>4</v>
      </c>
      <c r="H14" s="19">
        <v>0</v>
      </c>
      <c r="I14" s="18">
        <v>78</v>
      </c>
      <c r="J14" s="18">
        <v>1</v>
      </c>
      <c r="K14" s="18">
        <v>22</v>
      </c>
      <c r="L14" s="18">
        <v>1</v>
      </c>
      <c r="M14" s="18">
        <v>1</v>
      </c>
      <c r="N14" s="18">
        <v>0</v>
      </c>
      <c r="O14" s="18">
        <v>2715</v>
      </c>
      <c r="P14" s="18">
        <v>1</v>
      </c>
      <c r="Q14" s="18">
        <v>21</v>
      </c>
      <c r="R14" s="18">
        <v>44</v>
      </c>
      <c r="S14" s="18">
        <v>57</v>
      </c>
      <c r="T14" s="18">
        <v>36</v>
      </c>
      <c r="U14" s="18">
        <v>18</v>
      </c>
      <c r="V14" s="18">
        <v>22</v>
      </c>
      <c r="W14" s="18">
        <v>6</v>
      </c>
      <c r="X14" s="18">
        <v>7</v>
      </c>
      <c r="Y14" s="18">
        <v>1</v>
      </c>
      <c r="Z14" s="18">
        <v>8</v>
      </c>
      <c r="AA14" s="18">
        <v>28</v>
      </c>
      <c r="AB14" s="18">
        <v>265</v>
      </c>
      <c r="AC14" s="19">
        <v>28</v>
      </c>
      <c r="AD14" s="18">
        <v>52</v>
      </c>
      <c r="AE14" s="18">
        <v>53</v>
      </c>
      <c r="AF14" s="18">
        <v>1</v>
      </c>
      <c r="AG14" s="18">
        <v>223</v>
      </c>
      <c r="AH14" s="18">
        <v>38</v>
      </c>
      <c r="AI14" s="18">
        <v>145</v>
      </c>
      <c r="AJ14" s="18">
        <v>414</v>
      </c>
      <c r="AK14" s="18">
        <v>10</v>
      </c>
      <c r="AL14" s="18">
        <v>15</v>
      </c>
      <c r="AM14" s="18">
        <v>0</v>
      </c>
      <c r="AN14" s="18">
        <v>6</v>
      </c>
      <c r="AO14" s="18">
        <v>0</v>
      </c>
      <c r="AP14" s="18">
        <v>50</v>
      </c>
      <c r="AQ14" s="18">
        <v>0</v>
      </c>
      <c r="AR14" s="18">
        <v>65</v>
      </c>
      <c r="AS14" s="18">
        <v>22</v>
      </c>
      <c r="AT14" s="18">
        <v>21</v>
      </c>
      <c r="AU14" s="18">
        <v>21</v>
      </c>
      <c r="AV14" s="18">
        <v>538</v>
      </c>
      <c r="AW14" s="18">
        <v>2</v>
      </c>
      <c r="AX14" s="18">
        <v>0</v>
      </c>
      <c r="AY14" s="18">
        <v>1</v>
      </c>
      <c r="AZ14" s="18">
        <v>9</v>
      </c>
      <c r="BA14" s="18">
        <v>4</v>
      </c>
      <c r="BB14" s="18">
        <v>3</v>
      </c>
      <c r="BC14" s="18">
        <v>0</v>
      </c>
      <c r="BD14" s="18">
        <v>21</v>
      </c>
      <c r="BE14" s="18">
        <v>0</v>
      </c>
      <c r="BF14" s="18">
        <v>52</v>
      </c>
      <c r="BG14" s="18">
        <v>16</v>
      </c>
      <c r="BH14" s="18">
        <v>1</v>
      </c>
      <c r="BI14" s="35">
        <f>SUM(C14:BH14)</f>
        <v>5455</v>
      </c>
      <c r="BJ14" s="49">
        <f>SUM(C14:N14,P14:AU14,AW14:BH14)</f>
        <v>2202</v>
      </c>
    </row>
    <row r="15" spans="1:62" ht="15" x14ac:dyDescent="0.25">
      <c r="A15" s="56"/>
      <c r="B15" s="12" t="s">
        <v>9</v>
      </c>
      <c r="C15" s="18">
        <v>6</v>
      </c>
      <c r="D15" s="18">
        <v>0</v>
      </c>
      <c r="E15" s="18">
        <v>0</v>
      </c>
      <c r="F15" s="18">
        <v>0</v>
      </c>
      <c r="G15" s="19">
        <v>0</v>
      </c>
      <c r="H15" s="19">
        <v>0</v>
      </c>
      <c r="I15" s="18">
        <v>8</v>
      </c>
      <c r="J15" s="18">
        <v>0</v>
      </c>
      <c r="K15" s="18">
        <v>8</v>
      </c>
      <c r="L15" s="18">
        <v>0</v>
      </c>
      <c r="M15" s="18">
        <v>0</v>
      </c>
      <c r="N15" s="18">
        <v>0</v>
      </c>
      <c r="O15" s="18">
        <v>106</v>
      </c>
      <c r="P15" s="18">
        <v>0</v>
      </c>
      <c r="Q15" s="18">
        <v>0</v>
      </c>
      <c r="R15" s="18">
        <v>0</v>
      </c>
      <c r="S15" s="18">
        <v>0</v>
      </c>
      <c r="T15" s="18">
        <v>1</v>
      </c>
      <c r="U15" s="18">
        <v>1</v>
      </c>
      <c r="V15" s="18">
        <v>0</v>
      </c>
      <c r="W15" s="18">
        <v>3</v>
      </c>
      <c r="X15" s="18">
        <v>0</v>
      </c>
      <c r="Y15" s="18">
        <v>0</v>
      </c>
      <c r="Z15" s="18">
        <v>0</v>
      </c>
      <c r="AA15" s="18">
        <v>0</v>
      </c>
      <c r="AB15" s="18">
        <v>11</v>
      </c>
      <c r="AC15" s="19">
        <v>2</v>
      </c>
      <c r="AD15" s="18">
        <v>2</v>
      </c>
      <c r="AE15" s="18">
        <v>0</v>
      </c>
      <c r="AF15" s="18">
        <v>0</v>
      </c>
      <c r="AG15" s="18">
        <v>13</v>
      </c>
      <c r="AH15" s="18">
        <v>4</v>
      </c>
      <c r="AI15" s="18">
        <v>6</v>
      </c>
      <c r="AJ15" s="18">
        <v>6</v>
      </c>
      <c r="AK15" s="18">
        <v>0</v>
      </c>
      <c r="AL15" s="18">
        <v>1</v>
      </c>
      <c r="AM15" s="18">
        <v>0</v>
      </c>
      <c r="AN15" s="18">
        <v>1</v>
      </c>
      <c r="AO15" s="18">
        <v>0</v>
      </c>
      <c r="AP15" s="18">
        <v>0</v>
      </c>
      <c r="AQ15" s="18">
        <v>0</v>
      </c>
      <c r="AR15" s="18">
        <v>3</v>
      </c>
      <c r="AS15" s="18">
        <v>1</v>
      </c>
      <c r="AT15" s="18">
        <v>3</v>
      </c>
      <c r="AU15" s="18">
        <v>0</v>
      </c>
      <c r="AV15" s="18">
        <v>32</v>
      </c>
      <c r="AW15" s="18">
        <v>0</v>
      </c>
      <c r="AX15" s="18">
        <v>0</v>
      </c>
      <c r="AY15" s="18">
        <v>0</v>
      </c>
      <c r="AZ15" s="18">
        <v>0</v>
      </c>
      <c r="BA15" s="18">
        <v>1</v>
      </c>
      <c r="BB15" s="18">
        <v>0</v>
      </c>
      <c r="BC15" s="18">
        <v>0</v>
      </c>
      <c r="BD15" s="18">
        <v>1</v>
      </c>
      <c r="BE15" s="18">
        <v>0</v>
      </c>
      <c r="BF15" s="18">
        <v>0</v>
      </c>
      <c r="BG15" s="18">
        <v>0</v>
      </c>
      <c r="BH15" s="18">
        <v>0</v>
      </c>
      <c r="BI15" s="35">
        <f>SUM(C15:BH15)</f>
        <v>220</v>
      </c>
      <c r="BJ15" s="49">
        <f>SUM(C15:N15,P15:AU15,AW15:BH15)</f>
        <v>82</v>
      </c>
    </row>
    <row r="16" spans="1:62" s="4" customFormat="1" ht="15" x14ac:dyDescent="0.25">
      <c r="A16" s="56"/>
      <c r="B16" s="13" t="s">
        <v>0</v>
      </c>
      <c r="C16" s="20">
        <f>SUM(C14:C15)</f>
        <v>280</v>
      </c>
      <c r="D16" s="20">
        <f t="shared" ref="D16:AQ16" si="15">SUM(D14:D15)</f>
        <v>7</v>
      </c>
      <c r="E16" s="20">
        <f t="shared" si="15"/>
        <v>27</v>
      </c>
      <c r="F16" s="20">
        <f t="shared" si="15"/>
        <v>0</v>
      </c>
      <c r="G16" s="21">
        <f>SUM(G14:G15)</f>
        <v>4</v>
      </c>
      <c r="H16" s="21">
        <f>SUM(H14:H15)</f>
        <v>0</v>
      </c>
      <c r="I16" s="20">
        <f t="shared" si="15"/>
        <v>86</v>
      </c>
      <c r="J16" s="20">
        <f>SUM(J14:J15)</f>
        <v>1</v>
      </c>
      <c r="K16" s="20">
        <f>SUM(K14:K15)</f>
        <v>30</v>
      </c>
      <c r="L16" s="20">
        <f t="shared" ref="L16" si="16">SUM(L14:L15)</f>
        <v>1</v>
      </c>
      <c r="M16" s="20">
        <f t="shared" si="15"/>
        <v>1</v>
      </c>
      <c r="N16" s="20">
        <f>SUM(N14:N15)</f>
        <v>0</v>
      </c>
      <c r="O16" s="20">
        <f>SUM(O14:O15)</f>
        <v>2821</v>
      </c>
      <c r="P16" s="20">
        <f t="shared" ref="P16:Q16" si="17">SUM(P14:P15)</f>
        <v>1</v>
      </c>
      <c r="Q16" s="20">
        <f t="shared" si="17"/>
        <v>21</v>
      </c>
      <c r="R16" s="20">
        <f t="shared" si="15"/>
        <v>44</v>
      </c>
      <c r="S16" s="20">
        <f t="shared" si="15"/>
        <v>57</v>
      </c>
      <c r="T16" s="20">
        <f t="shared" si="15"/>
        <v>37</v>
      </c>
      <c r="U16" s="20">
        <f>SUM(U14:U15)</f>
        <v>19</v>
      </c>
      <c r="V16" s="20">
        <f t="shared" si="15"/>
        <v>22</v>
      </c>
      <c r="W16" s="20">
        <f t="shared" si="15"/>
        <v>9</v>
      </c>
      <c r="X16" s="20">
        <f>SUM(X14:X15)</f>
        <v>7</v>
      </c>
      <c r="Y16" s="20">
        <f t="shared" si="15"/>
        <v>1</v>
      </c>
      <c r="Z16" s="20">
        <f>SUM(Z14:Z15)</f>
        <v>8</v>
      </c>
      <c r="AA16" s="20">
        <f t="shared" si="15"/>
        <v>28</v>
      </c>
      <c r="AB16" s="20">
        <f t="shared" si="15"/>
        <v>276</v>
      </c>
      <c r="AC16" s="21">
        <f t="shared" si="15"/>
        <v>30</v>
      </c>
      <c r="AD16" s="20">
        <f t="shared" si="15"/>
        <v>54</v>
      </c>
      <c r="AE16" s="20">
        <f t="shared" si="15"/>
        <v>53</v>
      </c>
      <c r="AF16" s="20">
        <f t="shared" si="15"/>
        <v>1</v>
      </c>
      <c r="AG16" s="20">
        <f t="shared" si="15"/>
        <v>236</v>
      </c>
      <c r="AH16" s="20">
        <f t="shared" ref="AH16:AM16" si="18">SUM(AH14:AH15)</f>
        <v>42</v>
      </c>
      <c r="AI16" s="20">
        <f t="shared" si="18"/>
        <v>151</v>
      </c>
      <c r="AJ16" s="20">
        <f t="shared" si="18"/>
        <v>420</v>
      </c>
      <c r="AK16" s="20">
        <f t="shared" si="18"/>
        <v>10</v>
      </c>
      <c r="AL16" s="20">
        <f t="shared" si="18"/>
        <v>16</v>
      </c>
      <c r="AM16" s="20">
        <f t="shared" si="18"/>
        <v>0</v>
      </c>
      <c r="AN16" s="20">
        <f t="shared" si="15"/>
        <v>7</v>
      </c>
      <c r="AO16" s="20">
        <f>SUM(AO14:AO15)</f>
        <v>0</v>
      </c>
      <c r="AP16" s="20">
        <f t="shared" si="15"/>
        <v>50</v>
      </c>
      <c r="AQ16" s="20">
        <f t="shared" si="15"/>
        <v>0</v>
      </c>
      <c r="AR16" s="20">
        <f>SUM(AR14:AR15)</f>
        <v>68</v>
      </c>
      <c r="AS16" s="20">
        <f>SUM(AS14:AS15)</f>
        <v>23</v>
      </c>
      <c r="AT16" s="20">
        <f>SUM(AT14:AT15)</f>
        <v>24</v>
      </c>
      <c r="AU16" s="20">
        <f>SUM(AU14:AU15)</f>
        <v>21</v>
      </c>
      <c r="AV16" s="20">
        <f t="shared" ref="AV16:BI16" si="19">SUM(AV14:AV15)</f>
        <v>570</v>
      </c>
      <c r="AW16" s="20">
        <f>SUM(AW14:AW15)</f>
        <v>2</v>
      </c>
      <c r="AX16" s="20">
        <f>SUM(AX14:AX15)</f>
        <v>0</v>
      </c>
      <c r="AY16" s="20">
        <f>SUM(AY14:AY15)</f>
        <v>1</v>
      </c>
      <c r="AZ16" s="20">
        <f>SUM(AZ14:AZ15)</f>
        <v>9</v>
      </c>
      <c r="BA16" s="20">
        <f t="shared" si="19"/>
        <v>5</v>
      </c>
      <c r="BB16" s="20">
        <f>SUM(BB14:BB15)</f>
        <v>3</v>
      </c>
      <c r="BC16" s="20">
        <f>SUM(BC14:BC15)</f>
        <v>0</v>
      </c>
      <c r="BD16" s="20">
        <f>SUM(BD14:BD15)</f>
        <v>22</v>
      </c>
      <c r="BE16" s="20">
        <f t="shared" si="19"/>
        <v>0</v>
      </c>
      <c r="BF16" s="20">
        <f t="shared" si="19"/>
        <v>52</v>
      </c>
      <c r="BG16" s="20">
        <f>SUM(BG14:BG15)</f>
        <v>16</v>
      </c>
      <c r="BH16" s="20">
        <f t="shared" si="19"/>
        <v>1</v>
      </c>
      <c r="BI16" s="36">
        <f t="shared" si="19"/>
        <v>5675</v>
      </c>
      <c r="BJ16" s="49">
        <f>SUM(C16:N16,P16:AU16,AW16:BH16)</f>
        <v>2284</v>
      </c>
    </row>
    <row r="17" spans="1:62" ht="15" x14ac:dyDescent="0.25">
      <c r="A17" s="14"/>
      <c r="B17" s="12"/>
      <c r="C17" s="18"/>
      <c r="D17" s="18"/>
      <c r="E17" s="18"/>
      <c r="F17" s="18"/>
      <c r="G17" s="19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35"/>
      <c r="BJ17" s="49"/>
    </row>
    <row r="18" spans="1:62" ht="15" x14ac:dyDescent="0.25">
      <c r="A18" s="56">
        <v>5</v>
      </c>
      <c r="B18" s="12" t="s">
        <v>10</v>
      </c>
      <c r="C18" s="18">
        <v>4</v>
      </c>
      <c r="D18" s="18">
        <v>0</v>
      </c>
      <c r="E18" s="18">
        <v>0</v>
      </c>
      <c r="F18" s="18">
        <v>0</v>
      </c>
      <c r="G18" s="19">
        <v>0</v>
      </c>
      <c r="H18" s="19">
        <v>0</v>
      </c>
      <c r="I18" s="18">
        <v>2</v>
      </c>
      <c r="J18" s="18">
        <v>0</v>
      </c>
      <c r="K18" s="18">
        <v>3</v>
      </c>
      <c r="L18" s="18">
        <v>0</v>
      </c>
      <c r="M18" s="18">
        <v>1</v>
      </c>
      <c r="N18" s="18">
        <v>0</v>
      </c>
      <c r="O18" s="18">
        <v>34</v>
      </c>
      <c r="P18" s="18">
        <v>0</v>
      </c>
      <c r="Q18" s="18">
        <v>0</v>
      </c>
      <c r="R18" s="18">
        <v>1</v>
      </c>
      <c r="S18" s="18">
        <v>1</v>
      </c>
      <c r="T18" s="18">
        <v>1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0</v>
      </c>
      <c r="AA18" s="18">
        <v>1</v>
      </c>
      <c r="AB18" s="18">
        <v>2</v>
      </c>
      <c r="AC18" s="19">
        <v>0</v>
      </c>
      <c r="AD18" s="47">
        <v>0</v>
      </c>
      <c r="AE18" s="18">
        <v>0</v>
      </c>
      <c r="AF18" s="18">
        <v>0</v>
      </c>
      <c r="AG18" s="18">
        <v>4</v>
      </c>
      <c r="AH18" s="18">
        <v>0</v>
      </c>
      <c r="AI18" s="18">
        <v>2</v>
      </c>
      <c r="AJ18" s="18">
        <v>8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2</v>
      </c>
      <c r="AT18" s="18">
        <v>5</v>
      </c>
      <c r="AU18" s="18">
        <v>0</v>
      </c>
      <c r="AV18" s="18">
        <v>11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1</v>
      </c>
      <c r="BI18" s="35">
        <f>SUM(C18:BH18)</f>
        <v>84</v>
      </c>
      <c r="BJ18" s="49">
        <f>SUM(C18:N18,P18:AU18,AW18:BH18)</f>
        <v>39</v>
      </c>
    </row>
    <row r="19" spans="1:62" ht="15" x14ac:dyDescent="0.25">
      <c r="A19" s="56"/>
      <c r="B19" s="12" t="s">
        <v>11</v>
      </c>
      <c r="C19" s="18">
        <v>35</v>
      </c>
      <c r="D19" s="18">
        <v>1</v>
      </c>
      <c r="E19" s="18">
        <v>1</v>
      </c>
      <c r="F19" s="18">
        <v>2</v>
      </c>
      <c r="G19" s="19">
        <v>1</v>
      </c>
      <c r="H19" s="19">
        <v>0</v>
      </c>
      <c r="I19" s="18">
        <v>6</v>
      </c>
      <c r="J19" s="18">
        <v>0</v>
      </c>
      <c r="K19" s="18">
        <v>11</v>
      </c>
      <c r="L19" s="18">
        <v>0</v>
      </c>
      <c r="M19" s="18">
        <v>0</v>
      </c>
      <c r="N19" s="18">
        <v>0</v>
      </c>
      <c r="O19" s="18">
        <v>311</v>
      </c>
      <c r="P19" s="18">
        <v>1</v>
      </c>
      <c r="Q19" s="18">
        <v>2</v>
      </c>
      <c r="R19" s="18">
        <v>14</v>
      </c>
      <c r="S19" s="18">
        <v>0</v>
      </c>
      <c r="T19" s="18">
        <v>8</v>
      </c>
      <c r="U19" s="18">
        <v>0</v>
      </c>
      <c r="V19" s="18">
        <v>1</v>
      </c>
      <c r="W19" s="18">
        <v>1</v>
      </c>
      <c r="X19" s="18">
        <v>1</v>
      </c>
      <c r="Y19" s="18">
        <v>2</v>
      </c>
      <c r="Z19" s="18">
        <v>3</v>
      </c>
      <c r="AA19" s="18">
        <v>3</v>
      </c>
      <c r="AB19" s="18">
        <v>22</v>
      </c>
      <c r="AC19" s="19">
        <v>0</v>
      </c>
      <c r="AD19" s="19">
        <v>0</v>
      </c>
      <c r="AE19" s="18">
        <v>13</v>
      </c>
      <c r="AF19" s="18">
        <v>1</v>
      </c>
      <c r="AG19" s="18">
        <v>35</v>
      </c>
      <c r="AH19" s="18">
        <v>7</v>
      </c>
      <c r="AI19" s="18">
        <v>11</v>
      </c>
      <c r="AJ19" s="18">
        <v>10</v>
      </c>
      <c r="AK19" s="18">
        <v>1</v>
      </c>
      <c r="AL19" s="18">
        <v>3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3</v>
      </c>
      <c r="AS19" s="18">
        <v>0</v>
      </c>
      <c r="AT19" s="18">
        <v>4</v>
      </c>
      <c r="AU19" s="18">
        <v>3</v>
      </c>
      <c r="AV19" s="18">
        <v>15</v>
      </c>
      <c r="AW19" s="18">
        <v>2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2</v>
      </c>
      <c r="BE19" s="18">
        <v>1</v>
      </c>
      <c r="BF19" s="18">
        <v>0</v>
      </c>
      <c r="BG19" s="18">
        <v>0</v>
      </c>
      <c r="BH19" s="18">
        <v>0</v>
      </c>
      <c r="BI19" s="35">
        <f>SUM(C19:BH19)</f>
        <v>537</v>
      </c>
      <c r="BJ19" s="49">
        <f>SUM(C19:N19,P19:AU19,AW19:BH19)</f>
        <v>211</v>
      </c>
    </row>
    <row r="20" spans="1:62" ht="15" x14ac:dyDescent="0.25">
      <c r="A20" s="56"/>
      <c r="B20" s="12" t="s">
        <v>12</v>
      </c>
      <c r="C20" s="18">
        <v>1</v>
      </c>
      <c r="D20" s="18">
        <v>0</v>
      </c>
      <c r="E20" s="18">
        <v>0</v>
      </c>
      <c r="F20" s="18">
        <v>1</v>
      </c>
      <c r="G20" s="19">
        <v>0</v>
      </c>
      <c r="H20" s="19">
        <v>0</v>
      </c>
      <c r="I20" s="18">
        <v>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31</v>
      </c>
      <c r="P20" s="18">
        <v>0</v>
      </c>
      <c r="Q20" s="18">
        <v>1</v>
      </c>
      <c r="R20" s="18">
        <v>0</v>
      </c>
      <c r="S20" s="18">
        <v>1</v>
      </c>
      <c r="T20" s="18">
        <v>1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1</v>
      </c>
      <c r="AB20" s="18">
        <v>0</v>
      </c>
      <c r="AC20" s="19">
        <v>0</v>
      </c>
      <c r="AD20" s="19">
        <v>0</v>
      </c>
      <c r="AE20" s="18">
        <v>0</v>
      </c>
      <c r="AF20" s="18">
        <v>0</v>
      </c>
      <c r="AG20" s="18">
        <v>2</v>
      </c>
      <c r="AH20" s="18">
        <v>0</v>
      </c>
      <c r="AI20" s="18">
        <v>0</v>
      </c>
      <c r="AJ20" s="18">
        <v>3</v>
      </c>
      <c r="AK20" s="18">
        <v>0</v>
      </c>
      <c r="AL20" s="18">
        <v>0</v>
      </c>
      <c r="AM20" s="18">
        <v>0</v>
      </c>
      <c r="AN20" s="18">
        <v>0</v>
      </c>
      <c r="AO20" s="18">
        <v>1</v>
      </c>
      <c r="AP20" s="18">
        <v>0</v>
      </c>
      <c r="AQ20" s="18">
        <v>0</v>
      </c>
      <c r="AR20" s="18">
        <v>1</v>
      </c>
      <c r="AS20" s="18">
        <v>0</v>
      </c>
      <c r="AT20" s="18">
        <v>3</v>
      </c>
      <c r="AU20" s="18">
        <v>0</v>
      </c>
      <c r="AV20" s="18">
        <v>2</v>
      </c>
      <c r="AW20" s="18">
        <v>1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35">
        <f>SUM(C20:BH20)</f>
        <v>54</v>
      </c>
      <c r="BJ20" s="49">
        <f>SUM(C20:N20,P20:AU20,AW20:BH20)</f>
        <v>21</v>
      </c>
    </row>
    <row r="21" spans="1:62" ht="15" x14ac:dyDescent="0.25">
      <c r="A21" s="56"/>
      <c r="B21" s="12" t="s">
        <v>13</v>
      </c>
      <c r="C21" s="18">
        <v>19</v>
      </c>
      <c r="D21" s="18">
        <v>1</v>
      </c>
      <c r="E21" s="18">
        <v>0</v>
      </c>
      <c r="F21" s="18">
        <v>0</v>
      </c>
      <c r="G21" s="19">
        <v>0</v>
      </c>
      <c r="H21" s="19">
        <v>0</v>
      </c>
      <c r="I21" s="18">
        <v>1</v>
      </c>
      <c r="J21" s="18">
        <v>0</v>
      </c>
      <c r="K21" s="18">
        <v>4</v>
      </c>
      <c r="L21" s="18">
        <v>0</v>
      </c>
      <c r="M21" s="18">
        <v>0</v>
      </c>
      <c r="N21" s="18">
        <v>0</v>
      </c>
      <c r="O21" s="18">
        <v>169</v>
      </c>
      <c r="P21" s="18">
        <v>0</v>
      </c>
      <c r="Q21" s="18">
        <v>0</v>
      </c>
      <c r="R21" s="18">
        <v>9</v>
      </c>
      <c r="S21" s="18">
        <v>6</v>
      </c>
      <c r="T21" s="18">
        <v>5</v>
      </c>
      <c r="U21" s="18">
        <v>1</v>
      </c>
      <c r="V21" s="18">
        <v>1</v>
      </c>
      <c r="W21" s="18">
        <v>2</v>
      </c>
      <c r="X21" s="18">
        <v>0</v>
      </c>
      <c r="Y21" s="18">
        <v>0</v>
      </c>
      <c r="Z21" s="18">
        <v>0</v>
      </c>
      <c r="AA21" s="18">
        <v>4</v>
      </c>
      <c r="AB21" s="18">
        <v>11</v>
      </c>
      <c r="AC21" s="19">
        <v>0</v>
      </c>
      <c r="AD21" s="19">
        <v>0</v>
      </c>
      <c r="AE21" s="18">
        <v>14</v>
      </c>
      <c r="AF21" s="18">
        <v>1</v>
      </c>
      <c r="AG21" s="18">
        <v>6</v>
      </c>
      <c r="AH21" s="18">
        <v>4</v>
      </c>
      <c r="AI21" s="18">
        <v>18</v>
      </c>
      <c r="AJ21" s="18">
        <v>12</v>
      </c>
      <c r="AK21" s="18">
        <v>1</v>
      </c>
      <c r="AL21" s="18">
        <v>3</v>
      </c>
      <c r="AM21" s="18">
        <v>0</v>
      </c>
      <c r="AN21" s="18">
        <v>1</v>
      </c>
      <c r="AO21" s="18">
        <v>0</v>
      </c>
      <c r="AP21" s="18">
        <v>0</v>
      </c>
      <c r="AQ21" s="18">
        <v>0</v>
      </c>
      <c r="AR21" s="18">
        <v>3</v>
      </c>
      <c r="AS21" s="18">
        <v>6</v>
      </c>
      <c r="AT21" s="18">
        <v>6</v>
      </c>
      <c r="AU21" s="18">
        <v>1</v>
      </c>
      <c r="AV21" s="18">
        <v>41</v>
      </c>
      <c r="AW21" s="18">
        <v>0</v>
      </c>
      <c r="AX21" s="18">
        <v>0</v>
      </c>
      <c r="AY21" s="18">
        <v>1</v>
      </c>
      <c r="AZ21" s="18">
        <v>2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1</v>
      </c>
      <c r="BH21" s="18">
        <v>0</v>
      </c>
      <c r="BI21" s="35">
        <f>SUM(C21:BH21)</f>
        <v>354</v>
      </c>
      <c r="BJ21" s="49">
        <f>SUM(C21:N21,P21:AU21,AW21:BH21)</f>
        <v>144</v>
      </c>
    </row>
    <row r="22" spans="1:62" s="4" customFormat="1" ht="15" x14ac:dyDescent="0.25">
      <c r="A22" s="56"/>
      <c r="B22" s="13" t="s">
        <v>0</v>
      </c>
      <c r="C22" s="20">
        <f>SUM(C18:C21)</f>
        <v>59</v>
      </c>
      <c r="D22" s="20">
        <f t="shared" ref="D22:AQ22" si="20">SUM(D18:D21)</f>
        <v>2</v>
      </c>
      <c r="E22" s="20">
        <f t="shared" si="20"/>
        <v>1</v>
      </c>
      <c r="F22" s="20">
        <f t="shared" si="20"/>
        <v>3</v>
      </c>
      <c r="G22" s="21">
        <f>SUM(G18:G21)</f>
        <v>1</v>
      </c>
      <c r="H22" s="21">
        <f>SUM(H18:H21)</f>
        <v>0</v>
      </c>
      <c r="I22" s="20">
        <f t="shared" si="20"/>
        <v>13</v>
      </c>
      <c r="J22" s="20">
        <f t="shared" si="20"/>
        <v>0</v>
      </c>
      <c r="K22" s="20">
        <f>SUM(K18:K21)</f>
        <v>18</v>
      </c>
      <c r="L22" s="20">
        <f t="shared" ref="L22" si="21">SUM(L18:L21)</f>
        <v>0</v>
      </c>
      <c r="M22" s="20">
        <f t="shared" si="20"/>
        <v>1</v>
      </c>
      <c r="N22" s="20">
        <f t="shared" ref="N22" si="22">SUM(N18:N21)</f>
        <v>0</v>
      </c>
      <c r="O22" s="20">
        <f t="shared" si="20"/>
        <v>545</v>
      </c>
      <c r="P22" s="20">
        <f t="shared" ref="P22:Q22" si="23">SUM(P18:P21)</f>
        <v>1</v>
      </c>
      <c r="Q22" s="20">
        <f t="shared" si="23"/>
        <v>3</v>
      </c>
      <c r="R22" s="20">
        <f t="shared" si="20"/>
        <v>24</v>
      </c>
      <c r="S22" s="20">
        <f t="shared" si="20"/>
        <v>8</v>
      </c>
      <c r="T22" s="20">
        <f t="shared" si="20"/>
        <v>15</v>
      </c>
      <c r="U22" s="20">
        <f>SUM(U18:U21)</f>
        <v>1</v>
      </c>
      <c r="V22" s="20">
        <f t="shared" si="20"/>
        <v>2</v>
      </c>
      <c r="W22" s="20">
        <f t="shared" si="20"/>
        <v>4</v>
      </c>
      <c r="X22" s="20">
        <f>SUM(X18:X21)</f>
        <v>1</v>
      </c>
      <c r="Y22" s="20">
        <f t="shared" si="20"/>
        <v>2</v>
      </c>
      <c r="Z22" s="20">
        <f>SUM(Z18:Z21)</f>
        <v>3</v>
      </c>
      <c r="AA22" s="20">
        <f t="shared" si="20"/>
        <v>9</v>
      </c>
      <c r="AB22" s="20">
        <f t="shared" si="20"/>
        <v>35</v>
      </c>
      <c r="AC22" s="21">
        <f t="shared" si="20"/>
        <v>0</v>
      </c>
      <c r="AD22" s="20">
        <f t="shared" si="20"/>
        <v>0</v>
      </c>
      <c r="AE22" s="20">
        <f t="shared" si="20"/>
        <v>27</v>
      </c>
      <c r="AF22" s="20">
        <f t="shared" si="20"/>
        <v>2</v>
      </c>
      <c r="AG22" s="20">
        <f t="shared" si="20"/>
        <v>47</v>
      </c>
      <c r="AH22" s="20">
        <f t="shared" ref="AH22:AM22" si="24">SUM(AH18:AH21)</f>
        <v>11</v>
      </c>
      <c r="AI22" s="20">
        <f t="shared" si="24"/>
        <v>31</v>
      </c>
      <c r="AJ22" s="20">
        <f t="shared" si="24"/>
        <v>33</v>
      </c>
      <c r="AK22" s="20">
        <f t="shared" si="24"/>
        <v>2</v>
      </c>
      <c r="AL22" s="20">
        <f t="shared" si="24"/>
        <v>6</v>
      </c>
      <c r="AM22" s="20">
        <f t="shared" si="24"/>
        <v>0</v>
      </c>
      <c r="AN22" s="20">
        <f t="shared" si="20"/>
        <v>1</v>
      </c>
      <c r="AO22" s="20">
        <f>SUM(AO18:AO21)</f>
        <v>1</v>
      </c>
      <c r="AP22" s="20">
        <f t="shared" si="20"/>
        <v>0</v>
      </c>
      <c r="AQ22" s="20">
        <f t="shared" si="20"/>
        <v>0</v>
      </c>
      <c r="AR22" s="20">
        <f>SUM(AR18:AR21)</f>
        <v>7</v>
      </c>
      <c r="AS22" s="20">
        <f>SUM(AS18:AS21)</f>
        <v>8</v>
      </c>
      <c r="AT22" s="20">
        <f>SUM(AT18:AT21)</f>
        <v>18</v>
      </c>
      <c r="AU22" s="20">
        <f>SUM(AU18:AU21)</f>
        <v>4</v>
      </c>
      <c r="AV22" s="20">
        <f t="shared" ref="AV22:BI22" si="25">SUM(AV18:AV21)</f>
        <v>69</v>
      </c>
      <c r="AW22" s="20">
        <f>SUM(AW18:AW21)</f>
        <v>3</v>
      </c>
      <c r="AX22" s="20">
        <f>SUM(AX18:AX21)</f>
        <v>0</v>
      </c>
      <c r="AY22" s="20">
        <f>SUM(AY18:AY21)</f>
        <v>1</v>
      </c>
      <c r="AZ22" s="20">
        <f>SUM(AZ18:AZ21)</f>
        <v>2</v>
      </c>
      <c r="BA22" s="20">
        <f t="shared" si="25"/>
        <v>0</v>
      </c>
      <c r="BB22" s="20">
        <f>SUM(BB18:BB21)</f>
        <v>0</v>
      </c>
      <c r="BC22" s="20">
        <f>SUM(BC18:BC21)</f>
        <v>0</v>
      </c>
      <c r="BD22" s="20">
        <f>SUM(BD18:BD21)</f>
        <v>2</v>
      </c>
      <c r="BE22" s="20">
        <f t="shared" si="25"/>
        <v>1</v>
      </c>
      <c r="BF22" s="20">
        <f t="shared" si="25"/>
        <v>0</v>
      </c>
      <c r="BG22" s="20">
        <f>SUM(BG18:BG21)</f>
        <v>1</v>
      </c>
      <c r="BH22" s="20">
        <f t="shared" si="25"/>
        <v>1</v>
      </c>
      <c r="BI22" s="36">
        <f t="shared" si="25"/>
        <v>1029</v>
      </c>
      <c r="BJ22" s="49">
        <f>SUM(C22:N22,P22:AU22,AW22:BH22)</f>
        <v>415</v>
      </c>
    </row>
    <row r="23" spans="1:62" ht="15" x14ac:dyDescent="0.25">
      <c r="A23" s="14"/>
      <c r="B23" s="12"/>
      <c r="C23" s="18"/>
      <c r="D23" s="18"/>
      <c r="E23" s="18"/>
      <c r="F23" s="18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35"/>
      <c r="BJ23" s="49"/>
    </row>
    <row r="24" spans="1:62" ht="15" x14ac:dyDescent="0.25">
      <c r="A24" s="56">
        <v>6</v>
      </c>
      <c r="B24" s="12" t="s">
        <v>14</v>
      </c>
      <c r="C24" s="18">
        <v>3</v>
      </c>
      <c r="D24" s="18">
        <v>0</v>
      </c>
      <c r="E24" s="18">
        <v>0</v>
      </c>
      <c r="F24" s="18">
        <v>0</v>
      </c>
      <c r="G24" s="19">
        <v>0</v>
      </c>
      <c r="H24" s="19">
        <v>0</v>
      </c>
      <c r="I24" s="18">
        <v>2</v>
      </c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18">
        <v>48</v>
      </c>
      <c r="P24" s="18">
        <v>0</v>
      </c>
      <c r="Q24" s="18">
        <v>1</v>
      </c>
      <c r="R24" s="18">
        <v>16</v>
      </c>
      <c r="S24" s="18">
        <v>0</v>
      </c>
      <c r="T24" s="18">
        <v>2</v>
      </c>
      <c r="U24" s="18">
        <v>0</v>
      </c>
      <c r="V24" s="18">
        <v>0</v>
      </c>
      <c r="W24" s="18">
        <v>2</v>
      </c>
      <c r="X24" s="18">
        <v>0</v>
      </c>
      <c r="Y24" s="18">
        <v>0</v>
      </c>
      <c r="Z24" s="18">
        <v>0</v>
      </c>
      <c r="AA24" s="18">
        <v>1</v>
      </c>
      <c r="AB24" s="18">
        <v>3</v>
      </c>
      <c r="AC24" s="19">
        <v>0</v>
      </c>
      <c r="AD24" s="18">
        <v>1</v>
      </c>
      <c r="AE24" s="18">
        <v>1</v>
      </c>
      <c r="AF24" s="18">
        <v>0</v>
      </c>
      <c r="AG24" s="18">
        <v>2</v>
      </c>
      <c r="AH24" s="18">
        <v>0</v>
      </c>
      <c r="AI24" s="18">
        <v>2</v>
      </c>
      <c r="AJ24" s="18">
        <v>3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</v>
      </c>
      <c r="AS24" s="18">
        <v>0</v>
      </c>
      <c r="AT24" s="18">
        <v>48</v>
      </c>
      <c r="AU24" s="18">
        <v>0</v>
      </c>
      <c r="AV24" s="18">
        <v>5</v>
      </c>
      <c r="AW24" s="18">
        <v>1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35">
        <f>SUM(C24:BH24)</f>
        <v>143</v>
      </c>
      <c r="BJ24" s="49">
        <f>SUM(C24:N24,P24:AU24,AW24:BH24)</f>
        <v>90</v>
      </c>
    </row>
    <row r="25" spans="1:62" ht="15" x14ac:dyDescent="0.25">
      <c r="A25" s="56"/>
      <c r="B25" s="12" t="s">
        <v>15</v>
      </c>
      <c r="C25" s="18">
        <v>21</v>
      </c>
      <c r="D25" s="18">
        <v>0</v>
      </c>
      <c r="E25" s="18">
        <v>1</v>
      </c>
      <c r="F25" s="18">
        <v>1</v>
      </c>
      <c r="G25" s="19">
        <v>0</v>
      </c>
      <c r="H25" s="19">
        <v>0</v>
      </c>
      <c r="I25" s="18">
        <v>13</v>
      </c>
      <c r="J25" s="18">
        <v>0</v>
      </c>
      <c r="K25" s="18">
        <v>6</v>
      </c>
      <c r="L25" s="18">
        <v>0</v>
      </c>
      <c r="M25" s="18">
        <v>1</v>
      </c>
      <c r="N25" s="18">
        <v>0</v>
      </c>
      <c r="O25" s="18">
        <v>142</v>
      </c>
      <c r="P25" s="18">
        <v>0</v>
      </c>
      <c r="Q25" s="18">
        <v>8</v>
      </c>
      <c r="R25" s="18">
        <v>1</v>
      </c>
      <c r="S25" s="18">
        <v>1</v>
      </c>
      <c r="T25" s="18">
        <v>3</v>
      </c>
      <c r="U25" s="18">
        <v>0</v>
      </c>
      <c r="V25" s="18">
        <v>1</v>
      </c>
      <c r="W25" s="18">
        <v>5</v>
      </c>
      <c r="X25" s="18">
        <v>0</v>
      </c>
      <c r="Y25" s="18">
        <v>0</v>
      </c>
      <c r="Z25" s="18">
        <v>0</v>
      </c>
      <c r="AA25" s="18">
        <v>0</v>
      </c>
      <c r="AB25" s="18">
        <v>18</v>
      </c>
      <c r="AC25" s="19">
        <v>1</v>
      </c>
      <c r="AD25" s="18">
        <v>2</v>
      </c>
      <c r="AE25" s="18">
        <v>5</v>
      </c>
      <c r="AF25" s="18">
        <v>0</v>
      </c>
      <c r="AG25" s="18">
        <v>18</v>
      </c>
      <c r="AH25" s="18">
        <v>4</v>
      </c>
      <c r="AI25" s="18">
        <v>9</v>
      </c>
      <c r="AJ25" s="18">
        <v>8</v>
      </c>
      <c r="AK25" s="18">
        <v>0</v>
      </c>
      <c r="AL25" s="18">
        <v>1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4</v>
      </c>
      <c r="AS25" s="18">
        <v>1</v>
      </c>
      <c r="AT25" s="18">
        <v>2</v>
      </c>
      <c r="AU25" s="18">
        <v>0</v>
      </c>
      <c r="AV25" s="18">
        <v>20</v>
      </c>
      <c r="AW25" s="18">
        <v>2</v>
      </c>
      <c r="AX25" s="18">
        <v>0</v>
      </c>
      <c r="AY25" s="18">
        <v>0</v>
      </c>
      <c r="AZ25" s="18">
        <v>1</v>
      </c>
      <c r="BA25" s="18">
        <v>0</v>
      </c>
      <c r="BB25" s="18">
        <v>1</v>
      </c>
      <c r="BC25" s="18">
        <v>0</v>
      </c>
      <c r="BD25" s="18">
        <v>2</v>
      </c>
      <c r="BE25" s="18">
        <v>0</v>
      </c>
      <c r="BF25" s="18">
        <v>0</v>
      </c>
      <c r="BG25" s="18">
        <v>0</v>
      </c>
      <c r="BH25" s="18">
        <v>1</v>
      </c>
      <c r="BI25" s="35">
        <f>SUM(C25:BH25)</f>
        <v>304</v>
      </c>
      <c r="BJ25" s="49">
        <f>SUM(C25:N25,P25:AU25,AW25:BH25)</f>
        <v>142</v>
      </c>
    </row>
    <row r="26" spans="1:62" ht="15" x14ac:dyDescent="0.25">
      <c r="A26" s="56"/>
      <c r="B26" s="12" t="s">
        <v>16</v>
      </c>
      <c r="C26" s="18">
        <v>1</v>
      </c>
      <c r="D26" s="18">
        <v>0</v>
      </c>
      <c r="E26" s="18">
        <v>0</v>
      </c>
      <c r="F26" s="18">
        <v>0</v>
      </c>
      <c r="G26" s="19">
        <v>0</v>
      </c>
      <c r="H26" s="19">
        <v>0</v>
      </c>
      <c r="I26" s="18">
        <v>0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5</v>
      </c>
      <c r="P26" s="18">
        <v>0</v>
      </c>
      <c r="Q26" s="18">
        <v>0</v>
      </c>
      <c r="R26" s="18">
        <v>1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9">
        <v>0</v>
      </c>
      <c r="AD26" s="18">
        <v>0</v>
      </c>
      <c r="AE26" s="18">
        <v>0</v>
      </c>
      <c r="AF26" s="18">
        <v>0</v>
      </c>
      <c r="AG26" s="18">
        <v>1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1</v>
      </c>
      <c r="AT26" s="18">
        <v>1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35">
        <f>SUM(C26:BH26)</f>
        <v>11</v>
      </c>
      <c r="BJ26" s="49">
        <f>SUM(C26:N26,P26:AU26,AW26:BH26)</f>
        <v>6</v>
      </c>
    </row>
    <row r="27" spans="1:62" s="4" customFormat="1" ht="15" x14ac:dyDescent="0.25">
      <c r="A27" s="56"/>
      <c r="B27" s="13" t="s">
        <v>0</v>
      </c>
      <c r="C27" s="20">
        <f>SUM(C24:C26)</f>
        <v>25</v>
      </c>
      <c r="D27" s="20">
        <f t="shared" ref="D27:AQ27" si="26">SUM(D24:D26)</f>
        <v>0</v>
      </c>
      <c r="E27" s="20">
        <f t="shared" si="26"/>
        <v>1</v>
      </c>
      <c r="F27" s="20">
        <f t="shared" si="26"/>
        <v>1</v>
      </c>
      <c r="G27" s="21">
        <f>SUM(G24:G26)</f>
        <v>0</v>
      </c>
      <c r="H27" s="21">
        <f>SUM(H24:H26)</f>
        <v>0</v>
      </c>
      <c r="I27" s="20">
        <f t="shared" si="26"/>
        <v>15</v>
      </c>
      <c r="J27" s="20">
        <f t="shared" si="26"/>
        <v>0</v>
      </c>
      <c r="K27" s="20">
        <f>SUM(K24:K26)</f>
        <v>8</v>
      </c>
      <c r="L27" s="20">
        <f t="shared" ref="L27" si="27">SUM(L24:L26)</f>
        <v>0</v>
      </c>
      <c r="M27" s="20">
        <f t="shared" si="26"/>
        <v>1</v>
      </c>
      <c r="N27" s="20">
        <f t="shared" ref="N27" si="28">SUM(N24:N26)</f>
        <v>0</v>
      </c>
      <c r="O27" s="20">
        <f t="shared" si="26"/>
        <v>195</v>
      </c>
      <c r="P27" s="20">
        <f t="shared" ref="P27:Q27" si="29">SUM(P24:P26)</f>
        <v>0</v>
      </c>
      <c r="Q27" s="20">
        <f t="shared" si="29"/>
        <v>9</v>
      </c>
      <c r="R27" s="20">
        <f t="shared" si="26"/>
        <v>18</v>
      </c>
      <c r="S27" s="20">
        <f t="shared" si="26"/>
        <v>1</v>
      </c>
      <c r="T27" s="20">
        <f t="shared" si="26"/>
        <v>5</v>
      </c>
      <c r="U27" s="20">
        <f>SUM(U24:U26)</f>
        <v>0</v>
      </c>
      <c r="V27" s="20">
        <f t="shared" si="26"/>
        <v>1</v>
      </c>
      <c r="W27" s="20">
        <f t="shared" si="26"/>
        <v>7</v>
      </c>
      <c r="X27" s="20">
        <f>SUM(X24:X26)</f>
        <v>0</v>
      </c>
      <c r="Y27" s="20">
        <f t="shared" si="26"/>
        <v>0</v>
      </c>
      <c r="Z27" s="20">
        <f>SUM(Z24:Z26)</f>
        <v>0</v>
      </c>
      <c r="AA27" s="20">
        <f t="shared" si="26"/>
        <v>1</v>
      </c>
      <c r="AB27" s="20">
        <f t="shared" si="26"/>
        <v>21</v>
      </c>
      <c r="AC27" s="21">
        <f t="shared" si="26"/>
        <v>1</v>
      </c>
      <c r="AD27" s="20">
        <f t="shared" si="26"/>
        <v>3</v>
      </c>
      <c r="AE27" s="20">
        <f t="shared" si="26"/>
        <v>6</v>
      </c>
      <c r="AF27" s="20">
        <f t="shared" si="26"/>
        <v>0</v>
      </c>
      <c r="AG27" s="20">
        <f t="shared" si="26"/>
        <v>21</v>
      </c>
      <c r="AH27" s="20">
        <f t="shared" ref="AH27:AM27" si="30">SUM(AH24:AH26)</f>
        <v>4</v>
      </c>
      <c r="AI27" s="20">
        <f t="shared" si="30"/>
        <v>11</v>
      </c>
      <c r="AJ27" s="20">
        <f t="shared" si="30"/>
        <v>11</v>
      </c>
      <c r="AK27" s="20">
        <f t="shared" si="30"/>
        <v>0</v>
      </c>
      <c r="AL27" s="20">
        <f t="shared" si="30"/>
        <v>1</v>
      </c>
      <c r="AM27" s="20">
        <f t="shared" si="30"/>
        <v>0</v>
      </c>
      <c r="AN27" s="20">
        <f t="shared" si="26"/>
        <v>0</v>
      </c>
      <c r="AO27" s="20">
        <f>SUM(AO24:AO26)</f>
        <v>0</v>
      </c>
      <c r="AP27" s="20">
        <f t="shared" si="26"/>
        <v>0</v>
      </c>
      <c r="AQ27" s="20">
        <f t="shared" si="26"/>
        <v>0</v>
      </c>
      <c r="AR27" s="20">
        <f t="shared" ref="AR27:AZ27" si="31">SUM(AR24:AR26)</f>
        <v>5</v>
      </c>
      <c r="AS27" s="20">
        <f t="shared" si="31"/>
        <v>2</v>
      </c>
      <c r="AT27" s="20">
        <f t="shared" si="31"/>
        <v>51</v>
      </c>
      <c r="AU27" s="20">
        <f t="shared" si="31"/>
        <v>0</v>
      </c>
      <c r="AV27" s="20">
        <f t="shared" si="31"/>
        <v>25</v>
      </c>
      <c r="AW27" s="20">
        <f t="shared" si="31"/>
        <v>3</v>
      </c>
      <c r="AX27" s="20">
        <f t="shared" si="31"/>
        <v>0</v>
      </c>
      <c r="AY27" s="20">
        <f>SUM(AY24:AY26)</f>
        <v>0</v>
      </c>
      <c r="AZ27" s="20">
        <f t="shared" si="31"/>
        <v>1</v>
      </c>
      <c r="BA27" s="20">
        <f t="shared" ref="BA27:BH27" si="32">SUM(BA24:BA26)</f>
        <v>0</v>
      </c>
      <c r="BB27" s="20">
        <f>SUM(BB24:BB26)</f>
        <v>1</v>
      </c>
      <c r="BC27" s="20">
        <f>SUM(BC24:BC26)</f>
        <v>0</v>
      </c>
      <c r="BD27" s="20">
        <f>SUM(BD24:BD26)</f>
        <v>2</v>
      </c>
      <c r="BE27" s="20">
        <f t="shared" si="32"/>
        <v>0</v>
      </c>
      <c r="BF27" s="20">
        <f t="shared" si="32"/>
        <v>0</v>
      </c>
      <c r="BG27" s="20">
        <f>SUM(BG24:BG26)</f>
        <v>0</v>
      </c>
      <c r="BH27" s="20">
        <f t="shared" si="32"/>
        <v>1</v>
      </c>
      <c r="BI27" s="36">
        <f>SUM(BI24:BI26)</f>
        <v>458</v>
      </c>
      <c r="BJ27" s="49">
        <f>SUM(C27:N27,P27:AU27,AW27:BH27)</f>
        <v>238</v>
      </c>
    </row>
    <row r="28" spans="1:62" ht="15" x14ac:dyDescent="0.25">
      <c r="A28" s="14"/>
      <c r="B28" s="12"/>
      <c r="C28" s="18"/>
      <c r="D28" s="18"/>
      <c r="E28" s="18"/>
      <c r="F28" s="18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35"/>
      <c r="BJ28" s="49"/>
    </row>
    <row r="29" spans="1:62" ht="15" x14ac:dyDescent="0.25">
      <c r="A29" s="56">
        <v>7</v>
      </c>
      <c r="B29" s="12" t="s">
        <v>17</v>
      </c>
      <c r="C29" s="18">
        <v>9</v>
      </c>
      <c r="D29" s="18">
        <v>0</v>
      </c>
      <c r="E29" s="18">
        <v>0</v>
      </c>
      <c r="F29" s="18">
        <v>0</v>
      </c>
      <c r="G29" s="19">
        <v>0</v>
      </c>
      <c r="H29" s="19">
        <v>0</v>
      </c>
      <c r="I29" s="18">
        <v>4</v>
      </c>
      <c r="J29" s="18">
        <v>0</v>
      </c>
      <c r="K29" s="18">
        <v>6</v>
      </c>
      <c r="L29" s="18">
        <v>0</v>
      </c>
      <c r="M29" s="18">
        <v>0</v>
      </c>
      <c r="N29" s="18">
        <v>0</v>
      </c>
      <c r="O29" s="18">
        <v>73</v>
      </c>
      <c r="P29" s="18">
        <v>0</v>
      </c>
      <c r="Q29" s="18">
        <v>0</v>
      </c>
      <c r="R29" s="18">
        <v>0</v>
      </c>
      <c r="S29" s="18">
        <v>2</v>
      </c>
      <c r="T29" s="18">
        <v>2</v>
      </c>
      <c r="U29" s="18">
        <v>1</v>
      </c>
      <c r="V29" s="18">
        <v>0</v>
      </c>
      <c r="W29" s="18">
        <v>1</v>
      </c>
      <c r="X29" s="18">
        <v>0</v>
      </c>
      <c r="Y29" s="18">
        <v>0</v>
      </c>
      <c r="Z29" s="18">
        <v>1</v>
      </c>
      <c r="AA29" s="18">
        <v>1</v>
      </c>
      <c r="AB29" s="18">
        <v>14</v>
      </c>
      <c r="AC29" s="19">
        <v>0</v>
      </c>
      <c r="AD29" s="18">
        <v>0</v>
      </c>
      <c r="AE29" s="18">
        <v>2</v>
      </c>
      <c r="AF29" s="18">
        <v>0</v>
      </c>
      <c r="AG29" s="18">
        <v>9</v>
      </c>
      <c r="AH29" s="18">
        <v>1</v>
      </c>
      <c r="AI29" s="18">
        <v>1</v>
      </c>
      <c r="AJ29" s="18">
        <v>5</v>
      </c>
      <c r="AK29" s="18">
        <v>0</v>
      </c>
      <c r="AL29" s="18">
        <v>2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1</v>
      </c>
      <c r="AT29" s="18">
        <v>3</v>
      </c>
      <c r="AU29" s="18">
        <v>2</v>
      </c>
      <c r="AV29" s="18">
        <v>35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1</v>
      </c>
      <c r="BH29" s="18">
        <v>0</v>
      </c>
      <c r="BI29" s="35">
        <f t="shared" ref="BI29:BI34" si="33">SUM(C29:BH29)</f>
        <v>176</v>
      </c>
      <c r="BJ29" s="49">
        <f t="shared" ref="BJ29:BJ35" si="34">SUM(C29:N29,P29:AU29,AW29:BH29)</f>
        <v>68</v>
      </c>
    </row>
    <row r="30" spans="1:62" ht="15" x14ac:dyDescent="0.25">
      <c r="A30" s="56"/>
      <c r="B30" s="12" t="s">
        <v>18</v>
      </c>
      <c r="C30" s="18">
        <v>6</v>
      </c>
      <c r="D30" s="18">
        <v>0</v>
      </c>
      <c r="E30" s="18">
        <v>0</v>
      </c>
      <c r="F30" s="18">
        <v>1</v>
      </c>
      <c r="G30" s="19">
        <v>0</v>
      </c>
      <c r="H30" s="19">
        <v>0</v>
      </c>
      <c r="I30" s="18">
        <v>2</v>
      </c>
      <c r="J30" s="18">
        <v>0</v>
      </c>
      <c r="K30" s="18">
        <v>7</v>
      </c>
      <c r="L30" s="18">
        <v>0</v>
      </c>
      <c r="M30" s="18">
        <v>0</v>
      </c>
      <c r="N30" s="18">
        <v>0</v>
      </c>
      <c r="O30" s="18">
        <v>60</v>
      </c>
      <c r="P30" s="18">
        <v>1</v>
      </c>
      <c r="Q30" s="18">
        <v>0</v>
      </c>
      <c r="R30" s="18">
        <v>2</v>
      </c>
      <c r="S30" s="18">
        <v>2</v>
      </c>
      <c r="T30" s="18">
        <v>1</v>
      </c>
      <c r="U30" s="18">
        <v>2</v>
      </c>
      <c r="V30" s="18">
        <v>1</v>
      </c>
      <c r="W30" s="18">
        <v>1</v>
      </c>
      <c r="X30" s="18">
        <v>0</v>
      </c>
      <c r="Y30" s="18">
        <v>0</v>
      </c>
      <c r="Z30" s="18">
        <v>0</v>
      </c>
      <c r="AA30" s="18">
        <v>1</v>
      </c>
      <c r="AB30" s="18">
        <v>12</v>
      </c>
      <c r="AC30" s="19">
        <v>2</v>
      </c>
      <c r="AD30" s="18">
        <v>0</v>
      </c>
      <c r="AE30" s="18">
        <v>3</v>
      </c>
      <c r="AF30" s="18">
        <v>0</v>
      </c>
      <c r="AG30" s="18">
        <v>7</v>
      </c>
      <c r="AH30" s="18">
        <v>4</v>
      </c>
      <c r="AI30" s="18">
        <v>2</v>
      </c>
      <c r="AJ30" s="18">
        <v>5</v>
      </c>
      <c r="AK30" s="18">
        <v>0</v>
      </c>
      <c r="AL30" s="18">
        <v>4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2</v>
      </c>
      <c r="AS30" s="18">
        <v>1</v>
      </c>
      <c r="AT30" s="18">
        <v>6</v>
      </c>
      <c r="AU30" s="18">
        <v>1</v>
      </c>
      <c r="AV30" s="18">
        <v>6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1</v>
      </c>
      <c r="BE30" s="18">
        <v>0</v>
      </c>
      <c r="BF30" s="18">
        <v>0</v>
      </c>
      <c r="BG30" s="18">
        <v>0</v>
      </c>
      <c r="BH30" s="18">
        <v>0</v>
      </c>
      <c r="BI30" s="35">
        <f t="shared" si="33"/>
        <v>143</v>
      </c>
      <c r="BJ30" s="49">
        <f t="shared" si="34"/>
        <v>77</v>
      </c>
    </row>
    <row r="31" spans="1:62" ht="15" x14ac:dyDescent="0.25">
      <c r="A31" s="56"/>
      <c r="B31" s="12" t="s">
        <v>19</v>
      </c>
      <c r="C31" s="18">
        <v>0</v>
      </c>
      <c r="D31" s="18">
        <v>0</v>
      </c>
      <c r="E31" s="18">
        <v>0</v>
      </c>
      <c r="F31" s="18">
        <v>0</v>
      </c>
      <c r="G31" s="19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3</v>
      </c>
      <c r="P31" s="18">
        <v>0</v>
      </c>
      <c r="Q31" s="18">
        <v>0</v>
      </c>
      <c r="R31" s="18">
        <v>1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9">
        <v>0</v>
      </c>
      <c r="AD31" s="18">
        <v>1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1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35">
        <f t="shared" si="33"/>
        <v>7</v>
      </c>
      <c r="BJ31" s="49">
        <f t="shared" si="34"/>
        <v>4</v>
      </c>
    </row>
    <row r="32" spans="1:62" ht="15" x14ac:dyDescent="0.25">
      <c r="A32" s="56"/>
      <c r="B32" s="12" t="s">
        <v>20</v>
      </c>
      <c r="C32" s="18">
        <v>11</v>
      </c>
      <c r="D32" s="18">
        <v>0</v>
      </c>
      <c r="E32" s="18">
        <v>0</v>
      </c>
      <c r="F32" s="18">
        <v>0</v>
      </c>
      <c r="G32" s="19">
        <v>0</v>
      </c>
      <c r="H32" s="19">
        <v>0</v>
      </c>
      <c r="I32" s="18">
        <v>8</v>
      </c>
      <c r="J32" s="18">
        <v>0</v>
      </c>
      <c r="K32" s="18">
        <v>5</v>
      </c>
      <c r="L32" s="18">
        <v>0</v>
      </c>
      <c r="M32" s="18">
        <v>0</v>
      </c>
      <c r="N32" s="18">
        <v>0</v>
      </c>
      <c r="O32" s="18">
        <v>142</v>
      </c>
      <c r="P32" s="18">
        <v>0</v>
      </c>
      <c r="Q32" s="18">
        <v>0</v>
      </c>
      <c r="R32" s="18">
        <v>1</v>
      </c>
      <c r="S32" s="18">
        <v>1</v>
      </c>
      <c r="T32" s="18">
        <v>3</v>
      </c>
      <c r="U32" s="18">
        <v>0</v>
      </c>
      <c r="V32" s="18">
        <v>3</v>
      </c>
      <c r="W32" s="18">
        <v>0</v>
      </c>
      <c r="X32" s="18">
        <v>0</v>
      </c>
      <c r="Y32" s="18">
        <v>0</v>
      </c>
      <c r="Z32" s="18">
        <v>1</v>
      </c>
      <c r="AA32" s="18">
        <v>1</v>
      </c>
      <c r="AB32" s="18">
        <v>21</v>
      </c>
      <c r="AC32" s="19">
        <v>1</v>
      </c>
      <c r="AD32" s="18">
        <v>3</v>
      </c>
      <c r="AE32" s="18">
        <v>1</v>
      </c>
      <c r="AF32" s="18">
        <v>0</v>
      </c>
      <c r="AG32" s="18">
        <v>8</v>
      </c>
      <c r="AH32" s="18">
        <v>3</v>
      </c>
      <c r="AI32" s="18">
        <v>5</v>
      </c>
      <c r="AJ32" s="18">
        <v>5</v>
      </c>
      <c r="AK32" s="18">
        <v>0</v>
      </c>
      <c r="AL32" s="18">
        <v>1</v>
      </c>
      <c r="AM32" s="18">
        <v>0</v>
      </c>
      <c r="AN32" s="18">
        <v>0</v>
      </c>
      <c r="AO32" s="18">
        <v>2</v>
      </c>
      <c r="AP32" s="18">
        <v>0</v>
      </c>
      <c r="AQ32" s="18">
        <v>0</v>
      </c>
      <c r="AR32" s="18">
        <v>1</v>
      </c>
      <c r="AS32" s="18">
        <v>3</v>
      </c>
      <c r="AT32" s="18">
        <v>5</v>
      </c>
      <c r="AU32" s="18">
        <v>2</v>
      </c>
      <c r="AV32" s="18">
        <v>34</v>
      </c>
      <c r="AW32" s="18">
        <v>0</v>
      </c>
      <c r="AX32" s="18">
        <v>0</v>
      </c>
      <c r="AY32" s="18">
        <v>0</v>
      </c>
      <c r="AZ32" s="18">
        <v>1</v>
      </c>
      <c r="BA32" s="18">
        <v>0</v>
      </c>
      <c r="BB32" s="18">
        <v>2</v>
      </c>
      <c r="BC32" s="18">
        <v>0</v>
      </c>
      <c r="BD32" s="18">
        <v>1</v>
      </c>
      <c r="BE32" s="18">
        <v>0</v>
      </c>
      <c r="BF32" s="18">
        <v>0</v>
      </c>
      <c r="BG32" s="18">
        <v>0</v>
      </c>
      <c r="BH32" s="18">
        <v>0</v>
      </c>
      <c r="BI32" s="35">
        <f t="shared" si="33"/>
        <v>275</v>
      </c>
      <c r="BJ32" s="49">
        <f t="shared" si="34"/>
        <v>99</v>
      </c>
    </row>
    <row r="33" spans="1:62" ht="15" x14ac:dyDescent="0.25">
      <c r="A33" s="56"/>
      <c r="B33" s="12" t="s">
        <v>21</v>
      </c>
      <c r="C33" s="18">
        <v>3</v>
      </c>
      <c r="D33" s="18">
        <v>0</v>
      </c>
      <c r="E33" s="18">
        <v>0</v>
      </c>
      <c r="F33" s="18">
        <v>0</v>
      </c>
      <c r="G33" s="19">
        <v>0</v>
      </c>
      <c r="H33" s="19">
        <v>0</v>
      </c>
      <c r="I33" s="18">
        <v>1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13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1</v>
      </c>
      <c r="V33" s="18">
        <v>1</v>
      </c>
      <c r="W33" s="18">
        <v>1</v>
      </c>
      <c r="X33" s="18">
        <v>0</v>
      </c>
      <c r="Y33" s="18">
        <v>0</v>
      </c>
      <c r="Z33" s="18">
        <v>0</v>
      </c>
      <c r="AA33" s="18">
        <v>2</v>
      </c>
      <c r="AB33" s="18">
        <v>4</v>
      </c>
      <c r="AC33" s="19">
        <v>0</v>
      </c>
      <c r="AD33" s="18">
        <v>0</v>
      </c>
      <c r="AE33" s="18">
        <v>3</v>
      </c>
      <c r="AF33" s="18">
        <v>0</v>
      </c>
      <c r="AG33" s="18">
        <v>4</v>
      </c>
      <c r="AH33" s="18">
        <v>2</v>
      </c>
      <c r="AI33" s="18">
        <v>1</v>
      </c>
      <c r="AJ33" s="18">
        <v>1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2</v>
      </c>
      <c r="AU33" s="18">
        <v>1</v>
      </c>
      <c r="AV33" s="18">
        <v>2</v>
      </c>
      <c r="AW33" s="18">
        <v>1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35">
        <f t="shared" si="33"/>
        <v>45</v>
      </c>
      <c r="BJ33" s="49">
        <f t="shared" si="34"/>
        <v>30</v>
      </c>
    </row>
    <row r="34" spans="1:62" ht="15" x14ac:dyDescent="0.25">
      <c r="A34" s="56"/>
      <c r="B34" s="12" t="s">
        <v>22</v>
      </c>
      <c r="C34" s="18">
        <v>6</v>
      </c>
      <c r="D34" s="18">
        <v>0</v>
      </c>
      <c r="E34" s="18">
        <v>0</v>
      </c>
      <c r="F34" s="18">
        <v>2</v>
      </c>
      <c r="G34" s="19">
        <v>1</v>
      </c>
      <c r="H34" s="19">
        <v>1</v>
      </c>
      <c r="I34" s="18">
        <v>0</v>
      </c>
      <c r="J34" s="18">
        <v>0</v>
      </c>
      <c r="K34" s="18">
        <v>6</v>
      </c>
      <c r="L34" s="18">
        <v>0</v>
      </c>
      <c r="M34" s="18">
        <v>0</v>
      </c>
      <c r="N34" s="18">
        <v>0</v>
      </c>
      <c r="O34" s="18">
        <v>27</v>
      </c>
      <c r="P34" s="18">
        <v>0</v>
      </c>
      <c r="Q34" s="18">
        <v>0</v>
      </c>
      <c r="R34" s="18">
        <v>1</v>
      </c>
      <c r="S34" s="18">
        <v>0</v>
      </c>
      <c r="T34" s="18">
        <v>1</v>
      </c>
      <c r="U34" s="18">
        <v>1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7</v>
      </c>
      <c r="AC34" s="19">
        <v>0</v>
      </c>
      <c r="AD34" s="18">
        <v>0</v>
      </c>
      <c r="AE34" s="18">
        <v>7</v>
      </c>
      <c r="AF34" s="18">
        <v>0</v>
      </c>
      <c r="AG34" s="18">
        <v>5</v>
      </c>
      <c r="AH34" s="18">
        <v>1</v>
      </c>
      <c r="AI34" s="18">
        <v>5</v>
      </c>
      <c r="AJ34" s="18">
        <v>0</v>
      </c>
      <c r="AK34" s="18">
        <v>0</v>
      </c>
      <c r="AL34" s="18">
        <v>1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1</v>
      </c>
      <c r="AT34" s="18">
        <v>2</v>
      </c>
      <c r="AU34" s="18">
        <v>1</v>
      </c>
      <c r="AV34" s="18">
        <v>5</v>
      </c>
      <c r="AW34" s="18">
        <v>1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35">
        <f t="shared" si="33"/>
        <v>82</v>
      </c>
      <c r="BJ34" s="49">
        <f t="shared" si="34"/>
        <v>50</v>
      </c>
    </row>
    <row r="35" spans="1:62" s="4" customFormat="1" ht="15" x14ac:dyDescent="0.25">
      <c r="A35" s="56"/>
      <c r="B35" s="13" t="s">
        <v>0</v>
      </c>
      <c r="C35" s="20">
        <f>SUM(C29:C34)</f>
        <v>35</v>
      </c>
      <c r="D35" s="20">
        <f t="shared" ref="D35:AQ35" si="35">SUM(D29:D34)</f>
        <v>0</v>
      </c>
      <c r="E35" s="20">
        <f t="shared" si="35"/>
        <v>0</v>
      </c>
      <c r="F35" s="20">
        <f t="shared" si="35"/>
        <v>3</v>
      </c>
      <c r="G35" s="21">
        <f>SUM(G29:G34)</f>
        <v>1</v>
      </c>
      <c r="H35" s="21">
        <f>SUM(H29:H34)</f>
        <v>1</v>
      </c>
      <c r="I35" s="20">
        <f t="shared" si="35"/>
        <v>15</v>
      </c>
      <c r="J35" s="20">
        <f t="shared" si="35"/>
        <v>0</v>
      </c>
      <c r="K35" s="20">
        <f>SUM(K29:K34)</f>
        <v>25</v>
      </c>
      <c r="L35" s="20">
        <f t="shared" ref="L35" si="36">SUM(L29:L34)</f>
        <v>0</v>
      </c>
      <c r="M35" s="20">
        <f t="shared" si="35"/>
        <v>0</v>
      </c>
      <c r="N35" s="20">
        <f t="shared" ref="N35" si="37">SUM(N29:N34)</f>
        <v>0</v>
      </c>
      <c r="O35" s="20">
        <f t="shared" si="35"/>
        <v>318</v>
      </c>
      <c r="P35" s="20">
        <f>SUM(P29:P34)</f>
        <v>1</v>
      </c>
      <c r="Q35" s="20">
        <f t="shared" ref="Q35" si="38">SUM(Q29:Q34)</f>
        <v>0</v>
      </c>
      <c r="R35" s="20">
        <f t="shared" si="35"/>
        <v>5</v>
      </c>
      <c r="S35" s="20">
        <f t="shared" si="35"/>
        <v>6</v>
      </c>
      <c r="T35" s="20">
        <f t="shared" si="35"/>
        <v>7</v>
      </c>
      <c r="U35" s="20">
        <f>SUM(U29:U34)</f>
        <v>5</v>
      </c>
      <c r="V35" s="20">
        <f t="shared" si="35"/>
        <v>5</v>
      </c>
      <c r="W35" s="20">
        <f t="shared" si="35"/>
        <v>4</v>
      </c>
      <c r="X35" s="20">
        <f>SUM(X29:X34)</f>
        <v>0</v>
      </c>
      <c r="Y35" s="20">
        <f t="shared" si="35"/>
        <v>0</v>
      </c>
      <c r="Z35" s="20">
        <f>SUM(Z29:Z34)</f>
        <v>2</v>
      </c>
      <c r="AA35" s="20">
        <f t="shared" si="35"/>
        <v>5</v>
      </c>
      <c r="AB35" s="20">
        <f t="shared" si="35"/>
        <v>58</v>
      </c>
      <c r="AC35" s="21">
        <f>SUM(AC29:AC34)</f>
        <v>3</v>
      </c>
      <c r="AD35" s="20">
        <f>SUM(AD29:AD34)</f>
        <v>4</v>
      </c>
      <c r="AE35" s="20">
        <f>SUM(AE29:AE34)</f>
        <v>16</v>
      </c>
      <c r="AF35" s="20">
        <f t="shared" si="35"/>
        <v>0</v>
      </c>
      <c r="AG35" s="20">
        <f t="shared" si="35"/>
        <v>33</v>
      </c>
      <c r="AH35" s="20">
        <f t="shared" ref="AH35:AM35" si="39">SUM(AH29:AH34)</f>
        <v>11</v>
      </c>
      <c r="AI35" s="20">
        <f t="shared" si="39"/>
        <v>14</v>
      </c>
      <c r="AJ35" s="20">
        <f t="shared" si="39"/>
        <v>16</v>
      </c>
      <c r="AK35" s="20">
        <f t="shared" si="39"/>
        <v>0</v>
      </c>
      <c r="AL35" s="20">
        <f t="shared" si="39"/>
        <v>8</v>
      </c>
      <c r="AM35" s="20">
        <f t="shared" si="39"/>
        <v>0</v>
      </c>
      <c r="AN35" s="20">
        <f t="shared" si="35"/>
        <v>0</v>
      </c>
      <c r="AO35" s="20">
        <f>SUM(AO29:AO34)</f>
        <v>2</v>
      </c>
      <c r="AP35" s="20">
        <f t="shared" si="35"/>
        <v>0</v>
      </c>
      <c r="AQ35" s="20">
        <f t="shared" si="35"/>
        <v>0</v>
      </c>
      <c r="AR35" s="20">
        <f>SUM(AR29:AR34)</f>
        <v>3</v>
      </c>
      <c r="AS35" s="20">
        <f>SUM(AS29:AS34)</f>
        <v>6</v>
      </c>
      <c r="AT35" s="20">
        <f>SUM(AT29:AT34)</f>
        <v>19</v>
      </c>
      <c r="AU35" s="20">
        <f>SUM(AU29:AU34)</f>
        <v>7</v>
      </c>
      <c r="AV35" s="20">
        <f t="shared" ref="AV35:BI35" si="40">SUM(AV29:AV34)</f>
        <v>82</v>
      </c>
      <c r="AW35" s="20">
        <f>SUM(AW29:AW34)</f>
        <v>2</v>
      </c>
      <c r="AX35" s="20">
        <f>SUM(AX29:AX34)</f>
        <v>0</v>
      </c>
      <c r="AY35" s="20">
        <f>SUM(AY29:AY34)</f>
        <v>0</v>
      </c>
      <c r="AZ35" s="20">
        <f>SUM(AZ29:AZ34)</f>
        <v>1</v>
      </c>
      <c r="BA35" s="20">
        <f t="shared" si="40"/>
        <v>0</v>
      </c>
      <c r="BB35" s="20">
        <f>SUM(BB29:BB34)</f>
        <v>2</v>
      </c>
      <c r="BC35" s="20">
        <f>SUM(BC29:BC34)</f>
        <v>0</v>
      </c>
      <c r="BD35" s="20">
        <f>SUM(BD29:BD34)</f>
        <v>2</v>
      </c>
      <c r="BE35" s="20">
        <f t="shared" si="40"/>
        <v>0</v>
      </c>
      <c r="BF35" s="20">
        <f t="shared" si="40"/>
        <v>0</v>
      </c>
      <c r="BG35" s="20">
        <f>SUM(BG29:BG34)</f>
        <v>1</v>
      </c>
      <c r="BH35" s="20">
        <f t="shared" si="40"/>
        <v>0</v>
      </c>
      <c r="BI35" s="36">
        <f t="shared" si="40"/>
        <v>728</v>
      </c>
      <c r="BJ35" s="49">
        <f t="shared" si="34"/>
        <v>328</v>
      </c>
    </row>
    <row r="36" spans="1:62" ht="15" x14ac:dyDescent="0.25">
      <c r="A36" s="14"/>
      <c r="B36" s="12"/>
      <c r="C36" s="18"/>
      <c r="D36" s="18"/>
      <c r="E36" s="18"/>
      <c r="F36" s="18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35"/>
      <c r="BJ36" s="49"/>
    </row>
    <row r="37" spans="1:62" ht="15" x14ac:dyDescent="0.25">
      <c r="A37" s="56">
        <v>8</v>
      </c>
      <c r="B37" s="12" t="s">
        <v>23</v>
      </c>
      <c r="C37" s="18">
        <v>1</v>
      </c>
      <c r="D37" s="18">
        <v>0</v>
      </c>
      <c r="E37" s="18">
        <v>0</v>
      </c>
      <c r="F37" s="18">
        <v>0</v>
      </c>
      <c r="G37" s="19">
        <v>0</v>
      </c>
      <c r="H37" s="19">
        <v>0</v>
      </c>
      <c r="I37" s="18">
        <v>0</v>
      </c>
      <c r="J37" s="18">
        <v>0</v>
      </c>
      <c r="K37" s="18">
        <v>1</v>
      </c>
      <c r="L37" s="18">
        <v>0</v>
      </c>
      <c r="M37" s="18">
        <v>0</v>
      </c>
      <c r="N37" s="18">
        <v>0</v>
      </c>
      <c r="O37" s="18">
        <v>4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1</v>
      </c>
      <c r="AB37" s="18">
        <v>0</v>
      </c>
      <c r="AC37" s="19">
        <v>0</v>
      </c>
      <c r="AD37" s="18">
        <v>0</v>
      </c>
      <c r="AE37" s="18">
        <v>0</v>
      </c>
      <c r="AF37" s="18">
        <v>0</v>
      </c>
      <c r="AG37" s="18">
        <v>1</v>
      </c>
      <c r="AH37" s="18">
        <v>0</v>
      </c>
      <c r="AI37" s="18">
        <v>1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2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35">
        <f>SUM(C37:BH37)</f>
        <v>12</v>
      </c>
      <c r="BJ37" s="49">
        <f>SUM(C37:N37,P37:AU37,AW37:BH37)</f>
        <v>6</v>
      </c>
    </row>
    <row r="38" spans="1:62" ht="15" x14ac:dyDescent="0.25">
      <c r="A38" s="56"/>
      <c r="B38" s="12" t="s">
        <v>24</v>
      </c>
      <c r="C38" s="18">
        <v>127</v>
      </c>
      <c r="D38" s="18">
        <v>4</v>
      </c>
      <c r="E38" s="18">
        <v>0</v>
      </c>
      <c r="F38" s="18">
        <v>1</v>
      </c>
      <c r="G38" s="19">
        <v>0</v>
      </c>
      <c r="H38" s="19">
        <v>0</v>
      </c>
      <c r="I38" s="18">
        <v>37</v>
      </c>
      <c r="J38" s="18">
        <v>1</v>
      </c>
      <c r="K38" s="18">
        <v>16</v>
      </c>
      <c r="L38" s="18">
        <v>5</v>
      </c>
      <c r="M38" s="18">
        <v>0</v>
      </c>
      <c r="N38" s="18">
        <v>0</v>
      </c>
      <c r="O38" s="18">
        <v>1163</v>
      </c>
      <c r="P38" s="18">
        <v>10</v>
      </c>
      <c r="Q38" s="18">
        <v>9</v>
      </c>
      <c r="R38" s="18">
        <v>15</v>
      </c>
      <c r="S38" s="18">
        <v>20</v>
      </c>
      <c r="T38" s="18">
        <v>15</v>
      </c>
      <c r="U38" s="18">
        <v>3</v>
      </c>
      <c r="V38" s="18">
        <v>12</v>
      </c>
      <c r="W38" s="18">
        <v>13</v>
      </c>
      <c r="X38" s="18">
        <v>2</v>
      </c>
      <c r="Y38" s="18">
        <v>2</v>
      </c>
      <c r="Z38" s="18">
        <v>6</v>
      </c>
      <c r="AA38" s="18">
        <v>18</v>
      </c>
      <c r="AB38" s="18">
        <v>130</v>
      </c>
      <c r="AC38" s="19">
        <v>6</v>
      </c>
      <c r="AD38" s="18">
        <v>29</v>
      </c>
      <c r="AE38" s="18">
        <v>33</v>
      </c>
      <c r="AF38" s="18">
        <v>1</v>
      </c>
      <c r="AG38" s="18">
        <v>76</v>
      </c>
      <c r="AH38" s="18">
        <v>32</v>
      </c>
      <c r="AI38" s="18">
        <v>48</v>
      </c>
      <c r="AJ38" s="18">
        <v>143</v>
      </c>
      <c r="AK38" s="18">
        <v>5</v>
      </c>
      <c r="AL38" s="18">
        <v>4</v>
      </c>
      <c r="AM38" s="18">
        <v>0</v>
      </c>
      <c r="AN38" s="18">
        <v>2</v>
      </c>
      <c r="AO38" s="18">
        <v>0</v>
      </c>
      <c r="AP38" s="18">
        <v>17</v>
      </c>
      <c r="AQ38" s="18">
        <v>0</v>
      </c>
      <c r="AR38" s="18">
        <v>23</v>
      </c>
      <c r="AS38" s="18">
        <v>13</v>
      </c>
      <c r="AT38" s="18">
        <v>15</v>
      </c>
      <c r="AU38" s="18">
        <v>1</v>
      </c>
      <c r="AV38" s="18">
        <v>130</v>
      </c>
      <c r="AW38" s="18">
        <v>1</v>
      </c>
      <c r="AX38" s="18">
        <v>0</v>
      </c>
      <c r="AY38" s="18">
        <v>0</v>
      </c>
      <c r="AZ38" s="18">
        <v>1</v>
      </c>
      <c r="BA38" s="18">
        <v>2</v>
      </c>
      <c r="BB38" s="18">
        <v>2</v>
      </c>
      <c r="BC38" s="18">
        <v>0</v>
      </c>
      <c r="BD38" s="18">
        <v>6</v>
      </c>
      <c r="BE38" s="18">
        <v>0</v>
      </c>
      <c r="BF38" s="18">
        <v>0</v>
      </c>
      <c r="BG38" s="18">
        <v>3</v>
      </c>
      <c r="BH38" s="18">
        <v>0</v>
      </c>
      <c r="BI38" s="35">
        <f>SUM(C38:BH38)</f>
        <v>2202</v>
      </c>
      <c r="BJ38" s="49">
        <f>SUM(C38:N38,P38:AU38,AW38:BH38)</f>
        <v>909</v>
      </c>
    </row>
    <row r="39" spans="1:62" s="4" customFormat="1" ht="15" x14ac:dyDescent="0.25">
      <c r="A39" s="56"/>
      <c r="B39" s="13" t="s">
        <v>0</v>
      </c>
      <c r="C39" s="20">
        <f>SUM(C37:C38)</f>
        <v>128</v>
      </c>
      <c r="D39" s="20">
        <f t="shared" ref="D39:AQ39" si="41">SUM(D37:D38)</f>
        <v>4</v>
      </c>
      <c r="E39" s="20">
        <f t="shared" si="41"/>
        <v>0</v>
      </c>
      <c r="F39" s="20">
        <f t="shared" si="41"/>
        <v>1</v>
      </c>
      <c r="G39" s="21">
        <f>SUM(G37:G38)</f>
        <v>0</v>
      </c>
      <c r="H39" s="21">
        <f>SUM(H37:H38)</f>
        <v>0</v>
      </c>
      <c r="I39" s="20">
        <f t="shared" si="41"/>
        <v>37</v>
      </c>
      <c r="J39" s="20">
        <f t="shared" si="41"/>
        <v>1</v>
      </c>
      <c r="K39" s="20">
        <f>SUM(K37:K38)</f>
        <v>17</v>
      </c>
      <c r="L39" s="20">
        <f t="shared" ref="L39" si="42">SUM(L37:L38)</f>
        <v>5</v>
      </c>
      <c r="M39" s="20">
        <f t="shared" si="41"/>
        <v>0</v>
      </c>
      <c r="N39" s="20">
        <f t="shared" ref="N39" si="43">SUM(N37:N38)</f>
        <v>0</v>
      </c>
      <c r="O39" s="20">
        <f t="shared" si="41"/>
        <v>1167</v>
      </c>
      <c r="P39" s="20">
        <f t="shared" ref="P39:Q39" si="44">SUM(P37:P38)</f>
        <v>10</v>
      </c>
      <c r="Q39" s="20">
        <f t="shared" si="44"/>
        <v>9</v>
      </c>
      <c r="R39" s="20">
        <f t="shared" si="41"/>
        <v>15</v>
      </c>
      <c r="S39" s="20">
        <f t="shared" si="41"/>
        <v>21</v>
      </c>
      <c r="T39" s="20">
        <f t="shared" si="41"/>
        <v>15</v>
      </c>
      <c r="U39" s="20">
        <f>SUM(U37:U38)</f>
        <v>3</v>
      </c>
      <c r="V39" s="20">
        <f t="shared" si="41"/>
        <v>12</v>
      </c>
      <c r="W39" s="20">
        <f t="shared" si="41"/>
        <v>13</v>
      </c>
      <c r="X39" s="20">
        <f>SUM(X37:X38)</f>
        <v>2</v>
      </c>
      <c r="Y39" s="20">
        <f t="shared" si="41"/>
        <v>2</v>
      </c>
      <c r="Z39" s="20">
        <f>SUM(Z37:Z38)</f>
        <v>6</v>
      </c>
      <c r="AA39" s="20">
        <f t="shared" si="41"/>
        <v>19</v>
      </c>
      <c r="AB39" s="20">
        <f t="shared" si="41"/>
        <v>130</v>
      </c>
      <c r="AC39" s="21">
        <f t="shared" si="41"/>
        <v>6</v>
      </c>
      <c r="AD39" s="20">
        <f t="shared" si="41"/>
        <v>29</v>
      </c>
      <c r="AE39" s="20">
        <f t="shared" si="41"/>
        <v>33</v>
      </c>
      <c r="AF39" s="20">
        <f t="shared" si="41"/>
        <v>1</v>
      </c>
      <c r="AG39" s="20">
        <f t="shared" si="41"/>
        <v>77</v>
      </c>
      <c r="AH39" s="20">
        <f t="shared" ref="AH39:AM39" si="45">SUM(AH37:AH38)</f>
        <v>32</v>
      </c>
      <c r="AI39" s="20">
        <f t="shared" si="45"/>
        <v>49</v>
      </c>
      <c r="AJ39" s="20">
        <f t="shared" si="45"/>
        <v>143</v>
      </c>
      <c r="AK39" s="20">
        <f t="shared" si="45"/>
        <v>5</v>
      </c>
      <c r="AL39" s="20">
        <f t="shared" si="45"/>
        <v>4</v>
      </c>
      <c r="AM39" s="20">
        <f t="shared" si="45"/>
        <v>0</v>
      </c>
      <c r="AN39" s="20">
        <f t="shared" si="41"/>
        <v>2</v>
      </c>
      <c r="AO39" s="20">
        <f>SUM(AO37:AO38)</f>
        <v>0</v>
      </c>
      <c r="AP39" s="20">
        <f t="shared" si="41"/>
        <v>17</v>
      </c>
      <c r="AQ39" s="20">
        <f t="shared" si="41"/>
        <v>0</v>
      </c>
      <c r="AR39" s="20">
        <f>SUM(AR37:AR38)</f>
        <v>23</v>
      </c>
      <c r="AS39" s="20">
        <f>SUM(AS37:AS38)</f>
        <v>13</v>
      </c>
      <c r="AT39" s="20">
        <f>SUM(AT37:AT38)</f>
        <v>15</v>
      </c>
      <c r="AU39" s="20">
        <f>SUM(AU37:AU38)</f>
        <v>1</v>
      </c>
      <c r="AV39" s="20">
        <f t="shared" ref="AV39:BI39" si="46">SUM(AV37:AV38)</f>
        <v>132</v>
      </c>
      <c r="AW39" s="20">
        <f>SUM(AW37:AW38)</f>
        <v>1</v>
      </c>
      <c r="AX39" s="20">
        <f>SUM(AX37:AX38)</f>
        <v>0</v>
      </c>
      <c r="AY39" s="20">
        <f>SUM(AY37:AY38)</f>
        <v>0</v>
      </c>
      <c r="AZ39" s="20">
        <f>SUM(AZ37:AZ38)</f>
        <v>1</v>
      </c>
      <c r="BA39" s="20">
        <f t="shared" si="46"/>
        <v>2</v>
      </c>
      <c r="BB39" s="20">
        <f>SUM(BB37:BB38)</f>
        <v>2</v>
      </c>
      <c r="BC39" s="20">
        <f>SUM(BC37:BC38)</f>
        <v>0</v>
      </c>
      <c r="BD39" s="20">
        <f>SUM(BD37:BD38)</f>
        <v>6</v>
      </c>
      <c r="BE39" s="20">
        <f t="shared" si="46"/>
        <v>0</v>
      </c>
      <c r="BF39" s="20">
        <f t="shared" si="46"/>
        <v>0</v>
      </c>
      <c r="BG39" s="20">
        <f>SUM(BG37:BG38)</f>
        <v>3</v>
      </c>
      <c r="BH39" s="20">
        <f t="shared" si="46"/>
        <v>0</v>
      </c>
      <c r="BI39" s="36">
        <f t="shared" si="46"/>
        <v>2214</v>
      </c>
      <c r="BJ39" s="49">
        <f>SUM(C39:N39,P39:AU39,AW39:BH39)</f>
        <v>915</v>
      </c>
    </row>
    <row r="40" spans="1:62" ht="15" x14ac:dyDescent="0.25">
      <c r="A40" s="14"/>
      <c r="B40" s="12"/>
      <c r="C40" s="18"/>
      <c r="D40" s="18"/>
      <c r="E40" s="18"/>
      <c r="F40" s="18"/>
      <c r="G40" s="19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9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35"/>
      <c r="BJ40" s="49"/>
    </row>
    <row r="41" spans="1:62" ht="15" x14ac:dyDescent="0.25">
      <c r="A41" s="56">
        <v>9</v>
      </c>
      <c r="B41" s="12" t="s">
        <v>25</v>
      </c>
      <c r="C41" s="18">
        <v>30</v>
      </c>
      <c r="D41" s="18">
        <v>5</v>
      </c>
      <c r="E41" s="18">
        <v>0</v>
      </c>
      <c r="F41" s="18">
        <v>1</v>
      </c>
      <c r="G41" s="19">
        <v>0</v>
      </c>
      <c r="H41" s="19">
        <v>0</v>
      </c>
      <c r="I41" s="18">
        <v>10</v>
      </c>
      <c r="J41" s="18">
        <v>0</v>
      </c>
      <c r="K41" s="18">
        <v>3</v>
      </c>
      <c r="L41" s="18">
        <v>0</v>
      </c>
      <c r="M41" s="18">
        <v>0</v>
      </c>
      <c r="N41" s="18">
        <v>0</v>
      </c>
      <c r="O41" s="18">
        <v>295</v>
      </c>
      <c r="P41" s="18">
        <v>0</v>
      </c>
      <c r="Q41" s="18">
        <v>0</v>
      </c>
      <c r="R41" s="18">
        <v>4</v>
      </c>
      <c r="S41" s="18">
        <v>3</v>
      </c>
      <c r="T41" s="18">
        <v>4</v>
      </c>
      <c r="U41" s="18">
        <v>2</v>
      </c>
      <c r="V41" s="18">
        <v>3</v>
      </c>
      <c r="W41" s="18">
        <v>4</v>
      </c>
      <c r="X41" s="18">
        <v>0</v>
      </c>
      <c r="Y41" s="18">
        <v>0</v>
      </c>
      <c r="Z41" s="18">
        <v>1</v>
      </c>
      <c r="AA41" s="18">
        <v>2</v>
      </c>
      <c r="AB41" s="18">
        <v>33</v>
      </c>
      <c r="AC41" s="19">
        <v>1</v>
      </c>
      <c r="AD41" s="18">
        <v>1</v>
      </c>
      <c r="AE41" s="18">
        <v>3</v>
      </c>
      <c r="AF41" s="18">
        <v>0</v>
      </c>
      <c r="AG41" s="18">
        <v>6</v>
      </c>
      <c r="AH41" s="18">
        <v>7</v>
      </c>
      <c r="AI41" s="18">
        <v>5</v>
      </c>
      <c r="AJ41" s="18">
        <v>12</v>
      </c>
      <c r="AK41" s="18">
        <v>1</v>
      </c>
      <c r="AL41" s="18">
        <v>0</v>
      </c>
      <c r="AM41" s="18">
        <v>0</v>
      </c>
      <c r="AN41" s="18">
        <v>1</v>
      </c>
      <c r="AO41" s="18">
        <v>0</v>
      </c>
      <c r="AP41" s="18">
        <v>0</v>
      </c>
      <c r="AQ41" s="18">
        <v>0</v>
      </c>
      <c r="AR41" s="18">
        <v>3</v>
      </c>
      <c r="AS41" s="18">
        <v>2</v>
      </c>
      <c r="AT41" s="18">
        <v>6</v>
      </c>
      <c r="AU41" s="18">
        <v>3</v>
      </c>
      <c r="AV41" s="18">
        <v>48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1</v>
      </c>
      <c r="BC41" s="18">
        <v>0</v>
      </c>
      <c r="BD41" s="18">
        <v>2</v>
      </c>
      <c r="BE41" s="18">
        <v>0</v>
      </c>
      <c r="BF41" s="18">
        <v>0</v>
      </c>
      <c r="BG41" s="18">
        <v>0</v>
      </c>
      <c r="BH41" s="18">
        <v>2</v>
      </c>
      <c r="BI41" s="35">
        <f>SUM(C41:BH41)</f>
        <v>504</v>
      </c>
      <c r="BJ41" s="49">
        <f>SUM(C41:N41,P41:AU41,AW41:BH41)</f>
        <v>161</v>
      </c>
    </row>
    <row r="42" spans="1:62" ht="15" x14ac:dyDescent="0.25">
      <c r="A42" s="56"/>
      <c r="B42" s="12" t="s">
        <v>26</v>
      </c>
      <c r="C42" s="18">
        <v>22</v>
      </c>
      <c r="D42" s="18">
        <v>0</v>
      </c>
      <c r="E42" s="18">
        <v>0</v>
      </c>
      <c r="F42" s="18">
        <v>1</v>
      </c>
      <c r="G42" s="19">
        <v>0</v>
      </c>
      <c r="H42" s="19">
        <v>0</v>
      </c>
      <c r="I42" s="18">
        <v>6</v>
      </c>
      <c r="J42" s="18">
        <v>0</v>
      </c>
      <c r="K42" s="18">
        <v>11</v>
      </c>
      <c r="L42" s="18">
        <v>0</v>
      </c>
      <c r="M42" s="18">
        <v>0</v>
      </c>
      <c r="N42" s="18">
        <v>0</v>
      </c>
      <c r="O42" s="18">
        <v>130</v>
      </c>
      <c r="P42" s="18">
        <v>0</v>
      </c>
      <c r="Q42" s="18">
        <v>1</v>
      </c>
      <c r="R42" s="18">
        <v>10</v>
      </c>
      <c r="S42" s="18">
        <v>4</v>
      </c>
      <c r="T42" s="18">
        <v>5</v>
      </c>
      <c r="U42" s="18">
        <v>4</v>
      </c>
      <c r="V42" s="18">
        <v>1</v>
      </c>
      <c r="W42" s="18">
        <v>0</v>
      </c>
      <c r="X42" s="18">
        <v>2</v>
      </c>
      <c r="Y42" s="18">
        <v>0</v>
      </c>
      <c r="Z42" s="18">
        <v>1</v>
      </c>
      <c r="AA42" s="18">
        <v>2</v>
      </c>
      <c r="AB42" s="18">
        <v>8</v>
      </c>
      <c r="AC42" s="19">
        <v>0</v>
      </c>
      <c r="AD42" s="18">
        <v>0</v>
      </c>
      <c r="AE42" s="18">
        <v>8</v>
      </c>
      <c r="AF42" s="18">
        <v>0</v>
      </c>
      <c r="AG42" s="18">
        <v>9</v>
      </c>
      <c r="AH42" s="18">
        <v>7</v>
      </c>
      <c r="AI42" s="18">
        <v>8</v>
      </c>
      <c r="AJ42" s="18">
        <v>8</v>
      </c>
      <c r="AK42" s="18">
        <v>0</v>
      </c>
      <c r="AL42" s="18">
        <v>2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1</v>
      </c>
      <c r="AT42" s="18">
        <v>2</v>
      </c>
      <c r="AU42" s="18">
        <v>2</v>
      </c>
      <c r="AV42" s="18">
        <v>7</v>
      </c>
      <c r="AW42" s="18">
        <v>1</v>
      </c>
      <c r="AX42" s="18">
        <v>1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3</v>
      </c>
      <c r="BE42" s="18">
        <v>0</v>
      </c>
      <c r="BF42" s="18">
        <v>0</v>
      </c>
      <c r="BG42" s="18">
        <v>0</v>
      </c>
      <c r="BH42" s="18">
        <v>0</v>
      </c>
      <c r="BI42" s="35">
        <f>SUM(C42:BH42)</f>
        <v>267</v>
      </c>
      <c r="BJ42" s="49">
        <f>SUM(C42:N42,P42:AU42,AW42:BH42)</f>
        <v>130</v>
      </c>
    </row>
    <row r="43" spans="1:62" ht="15" x14ac:dyDescent="0.25">
      <c r="A43" s="56"/>
      <c r="B43" s="12" t="s">
        <v>27</v>
      </c>
      <c r="C43" s="18">
        <v>2</v>
      </c>
      <c r="D43" s="18">
        <v>0</v>
      </c>
      <c r="E43" s="18">
        <v>0</v>
      </c>
      <c r="F43" s="18">
        <v>0</v>
      </c>
      <c r="G43" s="19">
        <v>0</v>
      </c>
      <c r="H43" s="19">
        <v>0</v>
      </c>
      <c r="I43" s="18">
        <v>1</v>
      </c>
      <c r="J43" s="18">
        <v>0</v>
      </c>
      <c r="K43" s="18">
        <v>1</v>
      </c>
      <c r="L43" s="18">
        <v>0</v>
      </c>
      <c r="M43" s="18">
        <v>0</v>
      </c>
      <c r="N43" s="18">
        <v>0</v>
      </c>
      <c r="O43" s="18">
        <v>20</v>
      </c>
      <c r="P43" s="18">
        <v>0</v>
      </c>
      <c r="Q43" s="18">
        <v>0</v>
      </c>
      <c r="R43" s="18">
        <v>0</v>
      </c>
      <c r="S43" s="18">
        <v>1</v>
      </c>
      <c r="T43" s="18">
        <v>1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3</v>
      </c>
      <c r="AC43" s="19">
        <v>0</v>
      </c>
      <c r="AD43" s="18">
        <v>0</v>
      </c>
      <c r="AE43" s="18">
        <v>1</v>
      </c>
      <c r="AF43" s="18">
        <v>0</v>
      </c>
      <c r="AG43" s="18">
        <v>4</v>
      </c>
      <c r="AH43" s="18">
        <v>0</v>
      </c>
      <c r="AI43" s="18">
        <v>0</v>
      </c>
      <c r="AJ43" s="18">
        <v>1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1</v>
      </c>
      <c r="AS43" s="18">
        <v>0</v>
      </c>
      <c r="AT43" s="18">
        <v>2</v>
      </c>
      <c r="AU43" s="18">
        <v>0</v>
      </c>
      <c r="AV43" s="18">
        <v>6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35">
        <f>SUM(C43:BH43)</f>
        <v>44</v>
      </c>
      <c r="BJ43" s="49">
        <f>SUM(C43:N43,P43:AU43,AW43:BH43)</f>
        <v>18</v>
      </c>
    </row>
    <row r="44" spans="1:62" s="4" customFormat="1" ht="15" x14ac:dyDescent="0.25">
      <c r="A44" s="56"/>
      <c r="B44" s="13" t="s">
        <v>0</v>
      </c>
      <c r="C44" s="20">
        <f>SUM(C41:C43)</f>
        <v>54</v>
      </c>
      <c r="D44" s="20">
        <f t="shared" ref="D44:AQ44" si="47">SUM(D41:D43)</f>
        <v>5</v>
      </c>
      <c r="E44" s="20">
        <f t="shared" si="47"/>
        <v>0</v>
      </c>
      <c r="F44" s="20">
        <f t="shared" si="47"/>
        <v>2</v>
      </c>
      <c r="G44" s="21">
        <f>SUM(G41:G43)</f>
        <v>0</v>
      </c>
      <c r="H44" s="21">
        <f>SUM(H41:H43)</f>
        <v>0</v>
      </c>
      <c r="I44" s="20">
        <f t="shared" si="47"/>
        <v>17</v>
      </c>
      <c r="J44" s="20">
        <f t="shared" si="47"/>
        <v>0</v>
      </c>
      <c r="K44" s="20">
        <f>SUM(K41:K43)</f>
        <v>15</v>
      </c>
      <c r="L44" s="20">
        <f t="shared" ref="L44" si="48">SUM(L41:L43)</f>
        <v>0</v>
      </c>
      <c r="M44" s="20">
        <f t="shared" si="47"/>
        <v>0</v>
      </c>
      <c r="N44" s="20">
        <f t="shared" ref="N44" si="49">SUM(N41:N43)</f>
        <v>0</v>
      </c>
      <c r="O44" s="20">
        <f t="shared" si="47"/>
        <v>445</v>
      </c>
      <c r="P44" s="20">
        <f t="shared" ref="P44:Q44" si="50">SUM(P41:P43)</f>
        <v>0</v>
      </c>
      <c r="Q44" s="20">
        <f t="shared" si="50"/>
        <v>1</v>
      </c>
      <c r="R44" s="20">
        <f t="shared" si="47"/>
        <v>14</v>
      </c>
      <c r="S44" s="20">
        <f t="shared" si="47"/>
        <v>8</v>
      </c>
      <c r="T44" s="20">
        <f t="shared" si="47"/>
        <v>10</v>
      </c>
      <c r="U44" s="20">
        <f>SUM(U41:U43)</f>
        <v>6</v>
      </c>
      <c r="V44" s="20">
        <f t="shared" si="47"/>
        <v>4</v>
      </c>
      <c r="W44" s="20">
        <f t="shared" si="47"/>
        <v>4</v>
      </c>
      <c r="X44" s="20">
        <f>SUM(X41:X43)</f>
        <v>2</v>
      </c>
      <c r="Y44" s="20">
        <f t="shared" si="47"/>
        <v>0</v>
      </c>
      <c r="Z44" s="20">
        <f>SUM(Z41:Z43)</f>
        <v>2</v>
      </c>
      <c r="AA44" s="20">
        <f t="shared" si="47"/>
        <v>4</v>
      </c>
      <c r="AB44" s="20">
        <f t="shared" si="47"/>
        <v>44</v>
      </c>
      <c r="AC44" s="21">
        <f t="shared" si="47"/>
        <v>1</v>
      </c>
      <c r="AD44" s="20">
        <f t="shared" si="47"/>
        <v>1</v>
      </c>
      <c r="AE44" s="20">
        <f t="shared" si="47"/>
        <v>12</v>
      </c>
      <c r="AF44" s="20">
        <f t="shared" si="47"/>
        <v>0</v>
      </c>
      <c r="AG44" s="20">
        <f t="shared" si="47"/>
        <v>19</v>
      </c>
      <c r="AH44" s="20">
        <f t="shared" ref="AH44:AM44" si="51">SUM(AH41:AH43)</f>
        <v>14</v>
      </c>
      <c r="AI44" s="20">
        <f t="shared" si="51"/>
        <v>13</v>
      </c>
      <c r="AJ44" s="20">
        <f t="shared" si="51"/>
        <v>21</v>
      </c>
      <c r="AK44" s="20">
        <f t="shared" si="51"/>
        <v>1</v>
      </c>
      <c r="AL44" s="20">
        <f t="shared" si="51"/>
        <v>2</v>
      </c>
      <c r="AM44" s="20">
        <f t="shared" si="51"/>
        <v>0</v>
      </c>
      <c r="AN44" s="20">
        <f t="shared" si="47"/>
        <v>1</v>
      </c>
      <c r="AO44" s="20">
        <f>SUM(AO41:AO43)</f>
        <v>0</v>
      </c>
      <c r="AP44" s="20">
        <f t="shared" si="47"/>
        <v>0</v>
      </c>
      <c r="AQ44" s="20">
        <f t="shared" si="47"/>
        <v>0</v>
      </c>
      <c r="AR44" s="20">
        <f>SUM(AR41:AR43)</f>
        <v>4</v>
      </c>
      <c r="AS44" s="20">
        <f>SUM(AS41:AS43)</f>
        <v>3</v>
      </c>
      <c r="AT44" s="20">
        <f>SUM(AT41:AT43)</f>
        <v>10</v>
      </c>
      <c r="AU44" s="20">
        <f>SUM(AU41:AU43)</f>
        <v>5</v>
      </c>
      <c r="AV44" s="20">
        <f t="shared" ref="AV44:BI44" si="52">SUM(AV41:AV43)</f>
        <v>61</v>
      </c>
      <c r="AW44" s="20">
        <f>SUM(AW41:AW43)</f>
        <v>1</v>
      </c>
      <c r="AX44" s="20">
        <f>SUM(AX41:AX43)</f>
        <v>1</v>
      </c>
      <c r="AY44" s="20">
        <f>SUM(AY41:AY43)</f>
        <v>0</v>
      </c>
      <c r="AZ44" s="20">
        <f>SUM(AZ41:AZ43)</f>
        <v>0</v>
      </c>
      <c r="BA44" s="20">
        <f t="shared" si="52"/>
        <v>0</v>
      </c>
      <c r="BB44" s="20">
        <f>SUM(BB41:BB43)</f>
        <v>1</v>
      </c>
      <c r="BC44" s="20">
        <f>SUM(BC41:BC43)</f>
        <v>0</v>
      </c>
      <c r="BD44" s="20">
        <f>SUM(BD41:BD43)</f>
        <v>5</v>
      </c>
      <c r="BE44" s="20">
        <f t="shared" si="52"/>
        <v>0</v>
      </c>
      <c r="BF44" s="20">
        <f t="shared" si="52"/>
        <v>0</v>
      </c>
      <c r="BG44" s="20">
        <f>SUM(BG41:BG43)</f>
        <v>0</v>
      </c>
      <c r="BH44" s="20">
        <f t="shared" si="52"/>
        <v>2</v>
      </c>
      <c r="BI44" s="36">
        <f t="shared" si="52"/>
        <v>815</v>
      </c>
      <c r="BJ44" s="49">
        <f>SUM(C44:N44,P44:AU44,AW44:BH44)</f>
        <v>309</v>
      </c>
    </row>
    <row r="45" spans="1:62" ht="15" x14ac:dyDescent="0.25">
      <c r="A45" s="14"/>
      <c r="B45" s="12"/>
      <c r="C45" s="18"/>
      <c r="D45" s="18"/>
      <c r="E45" s="18"/>
      <c r="F45" s="18"/>
      <c r="G45" s="19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35"/>
      <c r="BJ45" s="49"/>
    </row>
    <row r="46" spans="1:62" s="4" customFormat="1" ht="15" x14ac:dyDescent="0.25">
      <c r="A46" s="14">
        <v>10</v>
      </c>
      <c r="B46" s="12" t="s">
        <v>28</v>
      </c>
      <c r="C46" s="20">
        <v>34</v>
      </c>
      <c r="D46" s="20">
        <v>0</v>
      </c>
      <c r="E46" s="20">
        <v>1</v>
      </c>
      <c r="F46" s="20">
        <v>0</v>
      </c>
      <c r="G46" s="21">
        <v>0</v>
      </c>
      <c r="H46" s="21">
        <v>0</v>
      </c>
      <c r="I46" s="20">
        <v>14</v>
      </c>
      <c r="J46" s="20">
        <v>0</v>
      </c>
      <c r="K46" s="20">
        <v>13</v>
      </c>
      <c r="L46" s="20">
        <v>2</v>
      </c>
      <c r="M46" s="20">
        <v>0</v>
      </c>
      <c r="N46" s="20">
        <v>0</v>
      </c>
      <c r="O46" s="20">
        <v>584</v>
      </c>
      <c r="P46" s="20">
        <v>2</v>
      </c>
      <c r="Q46" s="20">
        <v>0</v>
      </c>
      <c r="R46" s="20">
        <v>3</v>
      </c>
      <c r="S46" s="20">
        <v>7</v>
      </c>
      <c r="T46" s="20">
        <v>6</v>
      </c>
      <c r="U46" s="20">
        <v>4</v>
      </c>
      <c r="V46" s="20">
        <v>4</v>
      </c>
      <c r="W46" s="20">
        <v>0</v>
      </c>
      <c r="X46" s="20">
        <v>0</v>
      </c>
      <c r="Y46" s="20">
        <v>1</v>
      </c>
      <c r="Z46" s="20">
        <v>8</v>
      </c>
      <c r="AA46" s="20">
        <v>9</v>
      </c>
      <c r="AB46" s="20">
        <v>55</v>
      </c>
      <c r="AC46" s="21">
        <v>5</v>
      </c>
      <c r="AD46" s="20">
        <v>1</v>
      </c>
      <c r="AE46" s="20">
        <v>13</v>
      </c>
      <c r="AF46" s="20">
        <v>0</v>
      </c>
      <c r="AG46" s="20">
        <v>34</v>
      </c>
      <c r="AH46" s="20">
        <v>3</v>
      </c>
      <c r="AI46" s="20">
        <v>21</v>
      </c>
      <c r="AJ46" s="20">
        <v>94</v>
      </c>
      <c r="AK46" s="20">
        <v>7</v>
      </c>
      <c r="AL46" s="20">
        <v>4</v>
      </c>
      <c r="AM46" s="20">
        <v>0</v>
      </c>
      <c r="AN46" s="20">
        <v>2</v>
      </c>
      <c r="AO46" s="20">
        <v>0</v>
      </c>
      <c r="AP46" s="20">
        <v>0</v>
      </c>
      <c r="AQ46" s="20">
        <v>0</v>
      </c>
      <c r="AR46" s="20">
        <v>14</v>
      </c>
      <c r="AS46" s="20">
        <v>4</v>
      </c>
      <c r="AT46" s="20">
        <v>18</v>
      </c>
      <c r="AU46" s="20">
        <v>7</v>
      </c>
      <c r="AV46" s="20">
        <v>291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2</v>
      </c>
      <c r="BE46" s="20">
        <v>0</v>
      </c>
      <c r="BF46" s="20">
        <v>2</v>
      </c>
      <c r="BG46" s="20">
        <v>7</v>
      </c>
      <c r="BH46" s="20">
        <v>1</v>
      </c>
      <c r="BI46" s="36">
        <f>SUM(C46:BH46)</f>
        <v>1277</v>
      </c>
      <c r="BJ46" s="49">
        <f>SUM(C46:N46,P46:AU46,AW46:BH46)</f>
        <v>402</v>
      </c>
    </row>
    <row r="47" spans="1:62" ht="15" x14ac:dyDescent="0.25">
      <c r="A47" s="14"/>
      <c r="B47" s="12"/>
      <c r="C47" s="18"/>
      <c r="D47" s="18"/>
      <c r="E47" s="18"/>
      <c r="F47" s="18"/>
      <c r="G47" s="19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35"/>
      <c r="BJ47" s="49"/>
    </row>
    <row r="48" spans="1:62" ht="15" x14ac:dyDescent="0.25">
      <c r="A48" s="56">
        <v>11</v>
      </c>
      <c r="B48" s="12" t="s">
        <v>29</v>
      </c>
      <c r="C48" s="18">
        <v>16</v>
      </c>
      <c r="D48" s="18">
        <v>0</v>
      </c>
      <c r="E48" s="18">
        <v>0</v>
      </c>
      <c r="F48" s="18">
        <v>1</v>
      </c>
      <c r="G48" s="19">
        <v>0</v>
      </c>
      <c r="H48" s="19">
        <v>0</v>
      </c>
      <c r="I48" s="18">
        <v>3</v>
      </c>
      <c r="J48" s="18">
        <v>0</v>
      </c>
      <c r="K48" s="18">
        <v>6</v>
      </c>
      <c r="L48" s="18">
        <v>1</v>
      </c>
      <c r="M48" s="18">
        <v>0</v>
      </c>
      <c r="N48" s="18">
        <v>0</v>
      </c>
      <c r="O48" s="18">
        <v>60</v>
      </c>
      <c r="P48" s="18">
        <v>0</v>
      </c>
      <c r="Q48" s="18">
        <v>0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2</v>
      </c>
      <c r="X48" s="18">
        <v>0</v>
      </c>
      <c r="Y48" s="18">
        <v>0</v>
      </c>
      <c r="Z48" s="18">
        <v>0</v>
      </c>
      <c r="AA48" s="18">
        <v>0</v>
      </c>
      <c r="AB48" s="18">
        <v>10</v>
      </c>
      <c r="AC48" s="19">
        <v>0</v>
      </c>
      <c r="AD48" s="18">
        <v>0</v>
      </c>
      <c r="AE48" s="18">
        <v>4</v>
      </c>
      <c r="AF48" s="18">
        <v>0</v>
      </c>
      <c r="AG48" s="18">
        <v>5</v>
      </c>
      <c r="AH48" s="18">
        <v>2</v>
      </c>
      <c r="AI48" s="18">
        <v>5</v>
      </c>
      <c r="AJ48" s="18">
        <v>4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1</v>
      </c>
      <c r="AS48" s="18">
        <v>0</v>
      </c>
      <c r="AT48" s="18">
        <v>6</v>
      </c>
      <c r="AU48" s="18">
        <v>4</v>
      </c>
      <c r="AV48" s="18">
        <v>7</v>
      </c>
      <c r="AW48" s="18">
        <v>1</v>
      </c>
      <c r="AX48" s="18">
        <v>0</v>
      </c>
      <c r="AY48" s="18">
        <v>0</v>
      </c>
      <c r="AZ48" s="18">
        <v>0</v>
      </c>
      <c r="BA48" s="18">
        <v>0</v>
      </c>
      <c r="BB48" s="18">
        <v>1</v>
      </c>
      <c r="BC48" s="18">
        <v>0</v>
      </c>
      <c r="BD48" s="18">
        <v>1</v>
      </c>
      <c r="BE48" s="18">
        <v>0</v>
      </c>
      <c r="BF48" s="18">
        <v>10</v>
      </c>
      <c r="BG48" s="18">
        <v>0</v>
      </c>
      <c r="BH48" s="18">
        <v>0</v>
      </c>
      <c r="BI48" s="35">
        <f>SUM(C48:BH48)</f>
        <v>155</v>
      </c>
      <c r="BJ48" s="49">
        <f t="shared" ref="BJ48:BJ60" si="53">SUM(C48:N48,P48:AU48,AW48:BH48)</f>
        <v>88</v>
      </c>
    </row>
    <row r="49" spans="1:62" ht="15" x14ac:dyDescent="0.25">
      <c r="A49" s="56"/>
      <c r="B49" s="12" t="s">
        <v>30</v>
      </c>
      <c r="C49" s="18">
        <v>3</v>
      </c>
      <c r="D49" s="18">
        <v>0</v>
      </c>
      <c r="E49" s="18">
        <v>0</v>
      </c>
      <c r="F49" s="18">
        <v>0</v>
      </c>
      <c r="G49" s="19">
        <v>0</v>
      </c>
      <c r="H49" s="19">
        <v>0</v>
      </c>
      <c r="I49" s="18">
        <v>0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  <c r="O49" s="18">
        <v>21</v>
      </c>
      <c r="P49" s="18">
        <v>0</v>
      </c>
      <c r="Q49" s="18">
        <v>0</v>
      </c>
      <c r="R49" s="18">
        <v>0</v>
      </c>
      <c r="S49" s="18">
        <v>0</v>
      </c>
      <c r="T49" s="18">
        <v>1</v>
      </c>
      <c r="U49" s="18">
        <v>2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2</v>
      </c>
      <c r="AC49" s="19">
        <v>0</v>
      </c>
      <c r="AD49" s="18">
        <v>0</v>
      </c>
      <c r="AE49" s="18">
        <v>0</v>
      </c>
      <c r="AF49" s="18">
        <v>0</v>
      </c>
      <c r="AG49" s="18">
        <v>2</v>
      </c>
      <c r="AH49" s="18">
        <v>0</v>
      </c>
      <c r="AI49" s="18">
        <v>2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4</v>
      </c>
      <c r="AU49" s="18">
        <v>0</v>
      </c>
      <c r="AV49" s="18">
        <v>2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</v>
      </c>
      <c r="BH49" s="18">
        <v>0</v>
      </c>
      <c r="BI49" s="35">
        <f>SUM(C49:BH49)</f>
        <v>41</v>
      </c>
      <c r="BJ49" s="49">
        <f t="shared" si="53"/>
        <v>18</v>
      </c>
    </row>
    <row r="50" spans="1:62" ht="15" x14ac:dyDescent="0.25">
      <c r="A50" s="56"/>
      <c r="B50" s="12" t="s">
        <v>31</v>
      </c>
      <c r="C50" s="18">
        <v>13</v>
      </c>
      <c r="D50" s="18">
        <v>0</v>
      </c>
      <c r="E50" s="18">
        <v>0</v>
      </c>
      <c r="F50" s="18">
        <v>0</v>
      </c>
      <c r="G50" s="19">
        <v>0</v>
      </c>
      <c r="H50" s="19">
        <v>0</v>
      </c>
      <c r="I50" s="18">
        <v>10</v>
      </c>
      <c r="J50" s="18">
        <v>0</v>
      </c>
      <c r="K50" s="18">
        <v>1</v>
      </c>
      <c r="L50" s="18">
        <v>6</v>
      </c>
      <c r="M50" s="18">
        <v>0</v>
      </c>
      <c r="N50" s="18">
        <v>0</v>
      </c>
      <c r="O50" s="18">
        <v>141</v>
      </c>
      <c r="P50" s="18">
        <v>1</v>
      </c>
      <c r="Q50" s="18">
        <v>1</v>
      </c>
      <c r="R50" s="18">
        <v>2</v>
      </c>
      <c r="S50" s="18">
        <v>6</v>
      </c>
      <c r="T50" s="18">
        <v>4</v>
      </c>
      <c r="U50" s="18">
        <v>0</v>
      </c>
      <c r="V50" s="18">
        <v>3</v>
      </c>
      <c r="W50" s="18">
        <v>9</v>
      </c>
      <c r="X50" s="18">
        <v>0</v>
      </c>
      <c r="Y50" s="18">
        <v>1</v>
      </c>
      <c r="Z50" s="18">
        <v>0</v>
      </c>
      <c r="AA50" s="18">
        <v>0</v>
      </c>
      <c r="AB50" s="18">
        <v>13</v>
      </c>
      <c r="AC50" s="19">
        <v>2</v>
      </c>
      <c r="AD50" s="18">
        <v>0</v>
      </c>
      <c r="AE50" s="18">
        <v>1</v>
      </c>
      <c r="AF50" s="18">
        <v>0</v>
      </c>
      <c r="AG50" s="18">
        <v>5</v>
      </c>
      <c r="AH50" s="18">
        <v>2</v>
      </c>
      <c r="AI50" s="18">
        <v>3</v>
      </c>
      <c r="AJ50" s="18">
        <v>8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5</v>
      </c>
      <c r="AS50" s="18">
        <v>1</v>
      </c>
      <c r="AT50" s="18">
        <v>12</v>
      </c>
      <c r="AU50" s="18">
        <v>27</v>
      </c>
      <c r="AV50" s="18">
        <v>42</v>
      </c>
      <c r="AW50" s="18">
        <v>0</v>
      </c>
      <c r="AX50" s="18">
        <v>0</v>
      </c>
      <c r="AY50" s="18">
        <v>0</v>
      </c>
      <c r="AZ50" s="18">
        <v>0</v>
      </c>
      <c r="BA50" s="18">
        <v>1</v>
      </c>
      <c r="BB50" s="18">
        <v>0</v>
      </c>
      <c r="BC50" s="18">
        <v>0</v>
      </c>
      <c r="BD50" s="18">
        <v>1</v>
      </c>
      <c r="BE50" s="18">
        <v>0</v>
      </c>
      <c r="BF50" s="18">
        <v>99</v>
      </c>
      <c r="BG50" s="18">
        <v>1</v>
      </c>
      <c r="BH50" s="18">
        <v>0</v>
      </c>
      <c r="BI50" s="35">
        <f>SUM(C50:BH50)</f>
        <v>421</v>
      </c>
      <c r="BJ50" s="49">
        <f t="shared" si="53"/>
        <v>238</v>
      </c>
    </row>
    <row r="51" spans="1:62" ht="15" x14ac:dyDescent="0.25">
      <c r="A51" s="56"/>
      <c r="B51" s="12" t="s">
        <v>32</v>
      </c>
      <c r="C51" s="18">
        <v>6</v>
      </c>
      <c r="D51" s="18">
        <v>0</v>
      </c>
      <c r="E51" s="18">
        <v>0</v>
      </c>
      <c r="F51" s="18">
        <v>0</v>
      </c>
      <c r="G51" s="19">
        <v>0</v>
      </c>
      <c r="H51" s="19">
        <v>0</v>
      </c>
      <c r="I51" s="18">
        <v>1</v>
      </c>
      <c r="J51" s="18">
        <v>0</v>
      </c>
      <c r="K51" s="18">
        <v>4</v>
      </c>
      <c r="L51" s="18">
        <v>0</v>
      </c>
      <c r="M51" s="18">
        <v>1</v>
      </c>
      <c r="N51" s="18">
        <v>0</v>
      </c>
      <c r="O51" s="18">
        <v>72</v>
      </c>
      <c r="P51" s="18">
        <v>0</v>
      </c>
      <c r="Q51" s="18">
        <v>0</v>
      </c>
      <c r="R51" s="18">
        <v>7</v>
      </c>
      <c r="S51" s="18">
        <v>2</v>
      </c>
      <c r="T51" s="18">
        <v>1</v>
      </c>
      <c r="U51" s="18">
        <v>1</v>
      </c>
      <c r="V51" s="18">
        <v>0</v>
      </c>
      <c r="W51" s="18">
        <v>1</v>
      </c>
      <c r="X51" s="18">
        <v>0</v>
      </c>
      <c r="Y51" s="18">
        <v>0</v>
      </c>
      <c r="Z51" s="18">
        <v>0</v>
      </c>
      <c r="AA51" s="18">
        <v>1</v>
      </c>
      <c r="AB51" s="18">
        <v>5</v>
      </c>
      <c r="AC51" s="19">
        <v>0</v>
      </c>
      <c r="AD51" s="18">
        <v>0</v>
      </c>
      <c r="AE51" s="18">
        <v>1</v>
      </c>
      <c r="AF51" s="18">
        <v>0</v>
      </c>
      <c r="AG51" s="18">
        <v>3</v>
      </c>
      <c r="AH51" s="18">
        <v>2</v>
      </c>
      <c r="AI51" s="18">
        <v>2</v>
      </c>
      <c r="AJ51" s="18">
        <v>7</v>
      </c>
      <c r="AK51" s="18">
        <v>0</v>
      </c>
      <c r="AL51" s="18">
        <v>1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3</v>
      </c>
      <c r="AS51" s="18">
        <v>0</v>
      </c>
      <c r="AT51" s="18">
        <v>8</v>
      </c>
      <c r="AU51" s="18">
        <v>1</v>
      </c>
      <c r="AV51" s="18">
        <v>25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1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35">
        <f>SUM(C51:BH51)</f>
        <v>156</v>
      </c>
      <c r="BJ51" s="49">
        <f t="shared" si="53"/>
        <v>59</v>
      </c>
    </row>
    <row r="52" spans="1:62" s="4" customFormat="1" ht="15" x14ac:dyDescent="0.25">
      <c r="A52" s="56"/>
      <c r="B52" s="13" t="s">
        <v>0</v>
      </c>
      <c r="C52" s="20">
        <f>SUM(C48:C51)</f>
        <v>38</v>
      </c>
      <c r="D52" s="20">
        <f t="shared" ref="D52:AQ52" si="54">SUM(D48:D51)</f>
        <v>0</v>
      </c>
      <c r="E52" s="20">
        <f t="shared" si="54"/>
        <v>0</v>
      </c>
      <c r="F52" s="20">
        <f t="shared" si="54"/>
        <v>1</v>
      </c>
      <c r="G52" s="21">
        <f>SUM(G48:G51)</f>
        <v>0</v>
      </c>
      <c r="H52" s="21">
        <f>SUM(H48:H51)</f>
        <v>0</v>
      </c>
      <c r="I52" s="20">
        <f t="shared" si="54"/>
        <v>14</v>
      </c>
      <c r="J52" s="20">
        <f t="shared" si="54"/>
        <v>0</v>
      </c>
      <c r="K52" s="20">
        <f>SUM(K48:K51)</f>
        <v>12</v>
      </c>
      <c r="L52" s="20">
        <f t="shared" ref="L52" si="55">SUM(L48:L51)</f>
        <v>7</v>
      </c>
      <c r="M52" s="20">
        <f t="shared" si="54"/>
        <v>1</v>
      </c>
      <c r="N52" s="20">
        <f t="shared" ref="N52" si="56">SUM(N48:N51)</f>
        <v>0</v>
      </c>
      <c r="O52" s="20">
        <f t="shared" si="54"/>
        <v>294</v>
      </c>
      <c r="P52" s="20">
        <f>SUM(P48:P51)</f>
        <v>1</v>
      </c>
      <c r="Q52" s="20">
        <f t="shared" ref="Q52" si="57">SUM(Q48:Q51)</f>
        <v>1</v>
      </c>
      <c r="R52" s="20">
        <f t="shared" si="54"/>
        <v>10</v>
      </c>
      <c r="S52" s="20">
        <f t="shared" si="54"/>
        <v>9</v>
      </c>
      <c r="T52" s="20">
        <f t="shared" si="54"/>
        <v>7</v>
      </c>
      <c r="U52" s="20">
        <f>SUM(U48:U51)</f>
        <v>4</v>
      </c>
      <c r="V52" s="20">
        <f t="shared" si="54"/>
        <v>4</v>
      </c>
      <c r="W52" s="20">
        <f t="shared" si="54"/>
        <v>12</v>
      </c>
      <c r="X52" s="20">
        <f>SUM(X48:X51)</f>
        <v>0</v>
      </c>
      <c r="Y52" s="20">
        <f t="shared" si="54"/>
        <v>1</v>
      </c>
      <c r="Z52" s="20">
        <f>SUM(Z48:Z51)</f>
        <v>0</v>
      </c>
      <c r="AA52" s="20">
        <f t="shared" si="54"/>
        <v>1</v>
      </c>
      <c r="AB52" s="20">
        <f t="shared" si="54"/>
        <v>30</v>
      </c>
      <c r="AC52" s="21">
        <f t="shared" si="54"/>
        <v>2</v>
      </c>
      <c r="AD52" s="20">
        <f t="shared" si="54"/>
        <v>0</v>
      </c>
      <c r="AE52" s="20">
        <f t="shared" si="54"/>
        <v>6</v>
      </c>
      <c r="AF52" s="20">
        <f t="shared" si="54"/>
        <v>0</v>
      </c>
      <c r="AG52" s="20">
        <f t="shared" si="54"/>
        <v>15</v>
      </c>
      <c r="AH52" s="20">
        <f t="shared" ref="AH52:AM52" si="58">SUM(AH48:AH51)</f>
        <v>6</v>
      </c>
      <c r="AI52" s="20">
        <f t="shared" si="58"/>
        <v>12</v>
      </c>
      <c r="AJ52" s="20">
        <f t="shared" si="58"/>
        <v>19</v>
      </c>
      <c r="AK52" s="20">
        <f t="shared" si="58"/>
        <v>0</v>
      </c>
      <c r="AL52" s="20">
        <f t="shared" si="58"/>
        <v>1</v>
      </c>
      <c r="AM52" s="20">
        <f t="shared" si="58"/>
        <v>0</v>
      </c>
      <c r="AN52" s="20">
        <f t="shared" si="54"/>
        <v>0</v>
      </c>
      <c r="AO52" s="20">
        <f>SUM(AO48:AO51)</f>
        <v>0</v>
      </c>
      <c r="AP52" s="20">
        <f t="shared" si="54"/>
        <v>0</v>
      </c>
      <c r="AQ52" s="20">
        <f t="shared" si="54"/>
        <v>0</v>
      </c>
      <c r="AR52" s="20">
        <f>SUM(AR48:AR51)</f>
        <v>9</v>
      </c>
      <c r="AS52" s="20">
        <f>SUM(AS48:AS51)</f>
        <v>1</v>
      </c>
      <c r="AT52" s="20">
        <f>SUM(AT48:AT51)</f>
        <v>30</v>
      </c>
      <c r="AU52" s="20">
        <f>SUM(AU48:AU51)</f>
        <v>32</v>
      </c>
      <c r="AV52" s="20">
        <f t="shared" ref="AV52:BI52" si="59">SUM(AV48:AV51)</f>
        <v>76</v>
      </c>
      <c r="AW52" s="20">
        <f>SUM(AW48:AW51)</f>
        <v>1</v>
      </c>
      <c r="AX52" s="20">
        <f>SUM(AX48:AX51)</f>
        <v>0</v>
      </c>
      <c r="AY52" s="20">
        <f>SUM(AY48:AY51)</f>
        <v>0</v>
      </c>
      <c r="AZ52" s="20">
        <f>SUM(AZ48:AZ51)</f>
        <v>0</v>
      </c>
      <c r="BA52" s="20">
        <f t="shared" si="59"/>
        <v>1</v>
      </c>
      <c r="BB52" s="20">
        <f>SUM(BB48:BB51)</f>
        <v>2</v>
      </c>
      <c r="BC52" s="20">
        <f>SUM(BC48:BC51)</f>
        <v>0</v>
      </c>
      <c r="BD52" s="20">
        <f>SUM(BD48:BD51)</f>
        <v>2</v>
      </c>
      <c r="BE52" s="20">
        <f t="shared" si="59"/>
        <v>0</v>
      </c>
      <c r="BF52" s="20">
        <f t="shared" si="59"/>
        <v>109</v>
      </c>
      <c r="BG52" s="20">
        <f>SUM(BG48:BG51)</f>
        <v>2</v>
      </c>
      <c r="BH52" s="20">
        <f t="shared" si="59"/>
        <v>0</v>
      </c>
      <c r="BI52" s="36">
        <f t="shared" si="59"/>
        <v>773</v>
      </c>
      <c r="BJ52" s="49">
        <f t="shared" si="53"/>
        <v>403</v>
      </c>
    </row>
    <row r="53" spans="1:62" s="4" customFormat="1" ht="15" x14ac:dyDescent="0.25">
      <c r="A53" s="14"/>
      <c r="B53" s="13"/>
      <c r="C53" s="20"/>
      <c r="D53" s="20"/>
      <c r="E53" s="20"/>
      <c r="F53" s="20"/>
      <c r="G53" s="21"/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1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36"/>
      <c r="BJ53" s="49"/>
    </row>
    <row r="54" spans="1:62" ht="15" x14ac:dyDescent="0.25">
      <c r="A54" s="56">
        <v>12</v>
      </c>
      <c r="B54" s="12" t="s">
        <v>33</v>
      </c>
      <c r="C54" s="18">
        <v>1</v>
      </c>
      <c r="D54" s="18">
        <v>0</v>
      </c>
      <c r="E54" s="18">
        <v>0</v>
      </c>
      <c r="F54" s="18">
        <v>0</v>
      </c>
      <c r="G54" s="19">
        <v>0</v>
      </c>
      <c r="H54" s="19">
        <v>0</v>
      </c>
      <c r="I54" s="18">
        <v>3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42</v>
      </c>
      <c r="P54" s="18">
        <v>1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2</v>
      </c>
      <c r="W54" s="18">
        <v>1</v>
      </c>
      <c r="X54" s="18">
        <v>0</v>
      </c>
      <c r="Y54" s="18">
        <v>0</v>
      </c>
      <c r="Z54" s="18">
        <v>0</v>
      </c>
      <c r="AA54" s="18">
        <v>2</v>
      </c>
      <c r="AB54" s="18">
        <v>5</v>
      </c>
      <c r="AC54" s="19">
        <v>0</v>
      </c>
      <c r="AD54" s="18">
        <v>2</v>
      </c>
      <c r="AE54" s="18">
        <v>0</v>
      </c>
      <c r="AF54" s="18">
        <v>0</v>
      </c>
      <c r="AG54" s="18">
        <v>3</v>
      </c>
      <c r="AH54" s="18">
        <v>1</v>
      </c>
      <c r="AI54" s="18">
        <v>2</v>
      </c>
      <c r="AJ54" s="18">
        <v>3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1</v>
      </c>
      <c r="AS54" s="18">
        <v>1</v>
      </c>
      <c r="AT54" s="18">
        <v>4</v>
      </c>
      <c r="AU54" s="18">
        <v>1</v>
      </c>
      <c r="AV54" s="18">
        <v>14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35">
        <f t="shared" ref="BI54:BI59" si="60">SUM(C54:BH54)</f>
        <v>90</v>
      </c>
      <c r="BJ54" s="49">
        <f t="shared" si="53"/>
        <v>34</v>
      </c>
    </row>
    <row r="55" spans="1:62" ht="15" x14ac:dyDescent="0.25">
      <c r="A55" s="56"/>
      <c r="B55" s="12" t="s">
        <v>34</v>
      </c>
      <c r="C55" s="18">
        <v>0</v>
      </c>
      <c r="D55" s="18">
        <v>0</v>
      </c>
      <c r="E55" s="18">
        <v>0</v>
      </c>
      <c r="F55" s="18">
        <v>0</v>
      </c>
      <c r="G55" s="19">
        <v>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21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3</v>
      </c>
      <c r="AC55" s="19">
        <v>0</v>
      </c>
      <c r="AD55" s="18">
        <v>0</v>
      </c>
      <c r="AE55" s="18">
        <v>0</v>
      </c>
      <c r="AF55" s="18">
        <v>0</v>
      </c>
      <c r="AG55" s="18">
        <v>3</v>
      </c>
      <c r="AH55" s="18">
        <v>0</v>
      </c>
      <c r="AI55" s="18">
        <v>0</v>
      </c>
      <c r="AJ55" s="18">
        <v>1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4</v>
      </c>
      <c r="AU55" s="18">
        <v>0</v>
      </c>
      <c r="AV55" s="18">
        <v>8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35">
        <f t="shared" si="60"/>
        <v>41</v>
      </c>
      <c r="BJ55" s="49">
        <f t="shared" si="53"/>
        <v>12</v>
      </c>
    </row>
    <row r="56" spans="1:62" ht="15" x14ac:dyDescent="0.25">
      <c r="A56" s="56"/>
      <c r="B56" s="12" t="s">
        <v>35</v>
      </c>
      <c r="C56" s="18">
        <v>1</v>
      </c>
      <c r="D56" s="18">
        <v>0</v>
      </c>
      <c r="E56" s="18">
        <v>0</v>
      </c>
      <c r="F56" s="18">
        <v>0</v>
      </c>
      <c r="G56" s="19">
        <v>0</v>
      </c>
      <c r="H56" s="19">
        <v>0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12</v>
      </c>
      <c r="P56" s="18">
        <v>0</v>
      </c>
      <c r="Q56" s="18">
        <v>1</v>
      </c>
      <c r="R56" s="18">
        <v>1</v>
      </c>
      <c r="S56" s="18">
        <v>0</v>
      </c>
      <c r="T56" s="18">
        <v>0</v>
      </c>
      <c r="U56" s="18">
        <v>1</v>
      </c>
      <c r="V56" s="18">
        <v>1</v>
      </c>
      <c r="W56" s="18">
        <v>0</v>
      </c>
      <c r="X56" s="18">
        <v>0</v>
      </c>
      <c r="Y56" s="18">
        <v>0</v>
      </c>
      <c r="Z56" s="18">
        <v>0</v>
      </c>
      <c r="AA56" s="18">
        <v>1</v>
      </c>
      <c r="AB56" s="18">
        <v>2</v>
      </c>
      <c r="AC56" s="19">
        <v>1</v>
      </c>
      <c r="AD56" s="18">
        <v>1</v>
      </c>
      <c r="AE56" s="18">
        <v>0</v>
      </c>
      <c r="AF56" s="18">
        <v>0</v>
      </c>
      <c r="AG56" s="18">
        <v>2</v>
      </c>
      <c r="AH56" s="18">
        <v>1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4</v>
      </c>
      <c r="AU56" s="18">
        <v>0</v>
      </c>
      <c r="AV56" s="18">
        <v>4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35">
        <f t="shared" si="60"/>
        <v>34</v>
      </c>
      <c r="BJ56" s="49">
        <f t="shared" si="53"/>
        <v>18</v>
      </c>
    </row>
    <row r="57" spans="1:62" ht="15" x14ac:dyDescent="0.25">
      <c r="A57" s="56"/>
      <c r="B57" s="12" t="s">
        <v>36</v>
      </c>
      <c r="C57" s="18">
        <v>1</v>
      </c>
      <c r="D57" s="18">
        <v>0</v>
      </c>
      <c r="E57" s="18">
        <v>0</v>
      </c>
      <c r="F57" s="18">
        <v>0</v>
      </c>
      <c r="G57" s="19">
        <v>0</v>
      </c>
      <c r="H57" s="19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4</v>
      </c>
      <c r="P57" s="18">
        <v>1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9">
        <v>0</v>
      </c>
      <c r="AD57" s="18">
        <v>0</v>
      </c>
      <c r="AE57" s="18">
        <v>0</v>
      </c>
      <c r="AF57" s="18">
        <v>0</v>
      </c>
      <c r="AG57" s="18">
        <v>2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2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35">
        <f t="shared" si="60"/>
        <v>10</v>
      </c>
      <c r="BJ57" s="49">
        <f t="shared" si="53"/>
        <v>6</v>
      </c>
    </row>
    <row r="58" spans="1:62" ht="15" x14ac:dyDescent="0.25">
      <c r="A58" s="56"/>
      <c r="B58" s="12" t="s">
        <v>37</v>
      </c>
      <c r="C58" s="18">
        <v>2</v>
      </c>
      <c r="D58" s="18">
        <v>0</v>
      </c>
      <c r="E58" s="18">
        <v>0</v>
      </c>
      <c r="F58" s="18">
        <v>0</v>
      </c>
      <c r="G58" s="19">
        <v>0</v>
      </c>
      <c r="H58" s="19">
        <v>0</v>
      </c>
      <c r="I58" s="18">
        <v>2</v>
      </c>
      <c r="J58" s="18">
        <v>0</v>
      </c>
      <c r="K58" s="18">
        <v>3</v>
      </c>
      <c r="L58" s="18">
        <v>0</v>
      </c>
      <c r="M58" s="18">
        <v>0</v>
      </c>
      <c r="N58" s="18">
        <v>0</v>
      </c>
      <c r="O58" s="18">
        <v>30</v>
      </c>
      <c r="P58" s="18">
        <v>0</v>
      </c>
      <c r="Q58" s="18">
        <v>1</v>
      </c>
      <c r="R58" s="18">
        <v>2</v>
      </c>
      <c r="S58" s="18">
        <v>0</v>
      </c>
      <c r="T58" s="18">
        <v>0</v>
      </c>
      <c r="U58" s="18">
        <v>0</v>
      </c>
      <c r="V58" s="18">
        <v>1</v>
      </c>
      <c r="W58" s="18">
        <v>1</v>
      </c>
      <c r="X58" s="18">
        <v>0</v>
      </c>
      <c r="Y58" s="18">
        <v>0</v>
      </c>
      <c r="Z58" s="18">
        <v>0</v>
      </c>
      <c r="AA58" s="18">
        <v>0</v>
      </c>
      <c r="AB58" s="18">
        <v>2</v>
      </c>
      <c r="AC58" s="19">
        <v>1</v>
      </c>
      <c r="AD58" s="18">
        <v>0</v>
      </c>
      <c r="AE58" s="18">
        <v>1</v>
      </c>
      <c r="AF58" s="18">
        <v>0</v>
      </c>
      <c r="AG58" s="18">
        <v>7</v>
      </c>
      <c r="AH58" s="18">
        <v>1</v>
      </c>
      <c r="AI58" s="18">
        <v>1</v>
      </c>
      <c r="AJ58" s="18">
        <v>8</v>
      </c>
      <c r="AK58" s="18">
        <v>0</v>
      </c>
      <c r="AL58" s="18">
        <v>1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2</v>
      </c>
      <c r="AU58" s="18">
        <v>0</v>
      </c>
      <c r="AV58" s="18">
        <v>5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1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35">
        <f t="shared" si="60"/>
        <v>72</v>
      </c>
      <c r="BJ58" s="49">
        <f t="shared" si="53"/>
        <v>37</v>
      </c>
    </row>
    <row r="59" spans="1:62" ht="15" x14ac:dyDescent="0.25">
      <c r="A59" s="56"/>
      <c r="B59" s="12" t="s">
        <v>38</v>
      </c>
      <c r="C59" s="18">
        <v>1</v>
      </c>
      <c r="D59" s="18">
        <v>0</v>
      </c>
      <c r="E59" s="18">
        <v>0</v>
      </c>
      <c r="F59" s="18">
        <v>0</v>
      </c>
      <c r="G59" s="19">
        <v>1</v>
      </c>
      <c r="H59" s="19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21</v>
      </c>
      <c r="P59" s="18">
        <v>1</v>
      </c>
      <c r="Q59" s="18">
        <v>0</v>
      </c>
      <c r="R59" s="18">
        <v>0</v>
      </c>
      <c r="S59" s="18">
        <v>1</v>
      </c>
      <c r="T59" s="18">
        <v>1</v>
      </c>
      <c r="U59" s="18">
        <v>1</v>
      </c>
      <c r="V59" s="18">
        <v>1</v>
      </c>
      <c r="W59" s="18">
        <v>3</v>
      </c>
      <c r="X59" s="18">
        <v>0</v>
      </c>
      <c r="Y59" s="18">
        <v>0</v>
      </c>
      <c r="Z59" s="18">
        <v>0</v>
      </c>
      <c r="AA59" s="18">
        <v>0</v>
      </c>
      <c r="AB59" s="18">
        <v>2</v>
      </c>
      <c r="AC59" s="19">
        <v>0</v>
      </c>
      <c r="AD59" s="18">
        <v>0</v>
      </c>
      <c r="AE59" s="18">
        <v>2</v>
      </c>
      <c r="AF59" s="18">
        <v>0</v>
      </c>
      <c r="AG59" s="18">
        <v>4</v>
      </c>
      <c r="AH59" s="18">
        <v>0</v>
      </c>
      <c r="AI59" s="18">
        <v>0</v>
      </c>
      <c r="AJ59" s="18">
        <v>3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1</v>
      </c>
      <c r="AS59" s="18">
        <v>0</v>
      </c>
      <c r="AT59" s="18">
        <v>13</v>
      </c>
      <c r="AU59" s="18">
        <v>0</v>
      </c>
      <c r="AV59" s="18">
        <v>5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35">
        <f t="shared" si="60"/>
        <v>61</v>
      </c>
      <c r="BJ59" s="49">
        <f t="shared" si="53"/>
        <v>35</v>
      </c>
    </row>
    <row r="60" spans="1:62" s="4" customFormat="1" ht="15" x14ac:dyDescent="0.25">
      <c r="A60" s="56"/>
      <c r="B60" s="13" t="s">
        <v>0</v>
      </c>
      <c r="C60" s="20">
        <f>SUM(C54:C59)</f>
        <v>6</v>
      </c>
      <c r="D60" s="20">
        <f t="shared" ref="D60:AQ60" si="61">SUM(D54:D59)</f>
        <v>0</v>
      </c>
      <c r="E60" s="20">
        <f t="shared" si="61"/>
        <v>0</v>
      </c>
      <c r="F60" s="20">
        <f t="shared" si="61"/>
        <v>0</v>
      </c>
      <c r="G60" s="21">
        <f>SUM(G54:G59)</f>
        <v>1</v>
      </c>
      <c r="H60" s="21">
        <f>SUM(H54:H59)</f>
        <v>0</v>
      </c>
      <c r="I60" s="20">
        <f t="shared" si="61"/>
        <v>6</v>
      </c>
      <c r="J60" s="20">
        <f t="shared" si="61"/>
        <v>0</v>
      </c>
      <c r="K60" s="20">
        <f>SUM(K54:K59)</f>
        <v>3</v>
      </c>
      <c r="L60" s="20">
        <f t="shared" ref="L60" si="62">SUM(L54:L59)</f>
        <v>0</v>
      </c>
      <c r="M60" s="20">
        <f t="shared" si="61"/>
        <v>0</v>
      </c>
      <c r="N60" s="20">
        <f t="shared" ref="N60" si="63">SUM(N54:N59)</f>
        <v>0</v>
      </c>
      <c r="O60" s="20">
        <f t="shared" si="61"/>
        <v>130</v>
      </c>
      <c r="P60" s="20">
        <f t="shared" ref="P60:Q60" si="64">SUM(P54:P59)</f>
        <v>3</v>
      </c>
      <c r="Q60" s="20">
        <f t="shared" si="64"/>
        <v>2</v>
      </c>
      <c r="R60" s="20">
        <f t="shared" si="61"/>
        <v>3</v>
      </c>
      <c r="S60" s="20">
        <f t="shared" si="61"/>
        <v>1</v>
      </c>
      <c r="T60" s="20">
        <f t="shared" si="61"/>
        <v>2</v>
      </c>
      <c r="U60" s="20">
        <f>SUM(U54:U59)</f>
        <v>2</v>
      </c>
      <c r="V60" s="20">
        <f t="shared" si="61"/>
        <v>5</v>
      </c>
      <c r="W60" s="20">
        <f t="shared" si="61"/>
        <v>6</v>
      </c>
      <c r="X60" s="20">
        <f>SUM(X54:X59)</f>
        <v>0</v>
      </c>
      <c r="Y60" s="20">
        <f t="shared" si="61"/>
        <v>0</v>
      </c>
      <c r="Z60" s="20">
        <f>SUM(Z54:Z59)</f>
        <v>0</v>
      </c>
      <c r="AA60" s="20">
        <f t="shared" si="61"/>
        <v>3</v>
      </c>
      <c r="AB60" s="20">
        <f t="shared" si="61"/>
        <v>14</v>
      </c>
      <c r="AC60" s="21">
        <f t="shared" si="61"/>
        <v>2</v>
      </c>
      <c r="AD60" s="20">
        <f t="shared" si="61"/>
        <v>3</v>
      </c>
      <c r="AE60" s="20">
        <f t="shared" si="61"/>
        <v>3</v>
      </c>
      <c r="AF60" s="20">
        <f t="shared" si="61"/>
        <v>0</v>
      </c>
      <c r="AG60" s="20">
        <f t="shared" si="61"/>
        <v>21</v>
      </c>
      <c r="AH60" s="20">
        <f t="shared" ref="AH60:AM60" si="65">SUM(AH54:AH59)</f>
        <v>3</v>
      </c>
      <c r="AI60" s="20">
        <f t="shared" si="65"/>
        <v>3</v>
      </c>
      <c r="AJ60" s="20">
        <f t="shared" si="65"/>
        <v>15</v>
      </c>
      <c r="AK60" s="20">
        <f t="shared" si="65"/>
        <v>0</v>
      </c>
      <c r="AL60" s="20">
        <f t="shared" si="65"/>
        <v>1</v>
      </c>
      <c r="AM60" s="20">
        <f t="shared" si="65"/>
        <v>0</v>
      </c>
      <c r="AN60" s="20">
        <f t="shared" si="61"/>
        <v>0</v>
      </c>
      <c r="AO60" s="20">
        <f>SUM(AO54:AO59)</f>
        <v>0</v>
      </c>
      <c r="AP60" s="20">
        <f t="shared" si="61"/>
        <v>0</v>
      </c>
      <c r="AQ60" s="20">
        <f t="shared" si="61"/>
        <v>0</v>
      </c>
      <c r="AR60" s="20">
        <f>SUM(AR54:AR59)</f>
        <v>2</v>
      </c>
      <c r="AS60" s="20">
        <f>SUM(AS54:AS59)</f>
        <v>1</v>
      </c>
      <c r="AT60" s="20">
        <f>SUM(AT54:AT59)</f>
        <v>29</v>
      </c>
      <c r="AU60" s="20">
        <f>SUM(AU54:AU59)</f>
        <v>1</v>
      </c>
      <c r="AV60" s="20">
        <f t="shared" ref="AV60:BI60" si="66">SUM(AV54:AV59)</f>
        <v>36</v>
      </c>
      <c r="AW60" s="20">
        <f>SUM(AW54:AW59)</f>
        <v>0</v>
      </c>
      <c r="AX60" s="20">
        <f>SUM(AX54:AX59)</f>
        <v>0</v>
      </c>
      <c r="AY60" s="20">
        <f>SUM(AY54:AY59)</f>
        <v>0</v>
      </c>
      <c r="AZ60" s="20">
        <f>SUM(AZ54:AZ59)</f>
        <v>0</v>
      </c>
      <c r="BA60" s="20">
        <f t="shared" si="66"/>
        <v>0</v>
      </c>
      <c r="BB60" s="20">
        <f>SUM(BB54:BB59)</f>
        <v>0</v>
      </c>
      <c r="BC60" s="20">
        <f>SUM(BC54:BC59)</f>
        <v>1</v>
      </c>
      <c r="BD60" s="20">
        <f>SUM(BD54:BD59)</f>
        <v>0</v>
      </c>
      <c r="BE60" s="20">
        <f t="shared" si="66"/>
        <v>0</v>
      </c>
      <c r="BF60" s="20">
        <f t="shared" si="66"/>
        <v>0</v>
      </c>
      <c r="BG60" s="20">
        <f>SUM(BG54:BG59)</f>
        <v>0</v>
      </c>
      <c r="BH60" s="20">
        <f t="shared" si="66"/>
        <v>0</v>
      </c>
      <c r="BI60" s="36">
        <f t="shared" si="66"/>
        <v>308</v>
      </c>
      <c r="BJ60" s="49">
        <f t="shared" si="53"/>
        <v>142</v>
      </c>
    </row>
    <row r="61" spans="1:62" ht="15" x14ac:dyDescent="0.25">
      <c r="A61" s="14"/>
      <c r="B61" s="12"/>
      <c r="C61" s="18"/>
      <c r="D61" s="18"/>
      <c r="E61" s="18"/>
      <c r="F61" s="18"/>
      <c r="G61" s="19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35"/>
      <c r="BJ61" s="49"/>
    </row>
    <row r="62" spans="1:62" ht="15" x14ac:dyDescent="0.25">
      <c r="A62" s="56">
        <v>13</v>
      </c>
      <c r="B62" s="12" t="s">
        <v>39</v>
      </c>
      <c r="C62" s="18">
        <v>4</v>
      </c>
      <c r="D62" s="18">
        <v>0</v>
      </c>
      <c r="E62" s="18">
        <v>0</v>
      </c>
      <c r="F62" s="18">
        <v>6</v>
      </c>
      <c r="G62" s="19">
        <v>0</v>
      </c>
      <c r="H62" s="19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20</v>
      </c>
      <c r="P62" s="18">
        <v>0</v>
      </c>
      <c r="Q62" s="18">
        <v>0</v>
      </c>
      <c r="R62" s="18">
        <v>1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9">
        <v>0</v>
      </c>
      <c r="AD62" s="18">
        <v>0</v>
      </c>
      <c r="AE62" s="18">
        <v>0</v>
      </c>
      <c r="AF62" s="18">
        <v>0</v>
      </c>
      <c r="AG62" s="18">
        <v>5</v>
      </c>
      <c r="AH62" s="18">
        <v>1</v>
      </c>
      <c r="AI62" s="18">
        <v>0</v>
      </c>
      <c r="AJ62" s="18">
        <v>1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2</v>
      </c>
      <c r="AU62" s="18">
        <v>0</v>
      </c>
      <c r="AV62" s="18">
        <v>12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35">
        <f t="shared" ref="BI62:BI68" si="67">SUM(C62:BH62)</f>
        <v>53</v>
      </c>
      <c r="BJ62" s="49">
        <f t="shared" ref="BJ62:BJ69" si="68">SUM(C62:N62,P62:AU62,AW62:BH62)</f>
        <v>21</v>
      </c>
    </row>
    <row r="63" spans="1:62" ht="15" x14ac:dyDescent="0.25">
      <c r="A63" s="56"/>
      <c r="B63" s="12" t="s">
        <v>40</v>
      </c>
      <c r="C63" s="18">
        <v>3</v>
      </c>
      <c r="D63" s="18">
        <v>0</v>
      </c>
      <c r="E63" s="18">
        <v>0</v>
      </c>
      <c r="F63" s="18">
        <v>0</v>
      </c>
      <c r="G63" s="19">
        <v>0</v>
      </c>
      <c r="H63" s="19">
        <v>0</v>
      </c>
      <c r="I63" s="18">
        <v>3</v>
      </c>
      <c r="J63" s="18">
        <v>0</v>
      </c>
      <c r="K63" s="18">
        <v>0</v>
      </c>
      <c r="L63" s="18">
        <v>3</v>
      </c>
      <c r="M63" s="18">
        <v>0</v>
      </c>
      <c r="N63" s="18">
        <v>0</v>
      </c>
      <c r="O63" s="18">
        <v>58</v>
      </c>
      <c r="P63" s="18">
        <v>0</v>
      </c>
      <c r="Q63" s="18">
        <v>1</v>
      </c>
      <c r="R63" s="18">
        <v>1</v>
      </c>
      <c r="S63" s="18">
        <v>22</v>
      </c>
      <c r="T63" s="18">
        <v>2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6</v>
      </c>
      <c r="AC63" s="19">
        <v>0</v>
      </c>
      <c r="AD63" s="18">
        <v>2</v>
      </c>
      <c r="AE63" s="18">
        <v>3</v>
      </c>
      <c r="AF63" s="18">
        <v>0</v>
      </c>
      <c r="AG63" s="18">
        <v>10</v>
      </c>
      <c r="AH63" s="18">
        <v>0</v>
      </c>
      <c r="AI63" s="18">
        <v>2</v>
      </c>
      <c r="AJ63" s="18">
        <v>3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4</v>
      </c>
      <c r="AS63" s="18">
        <v>1</v>
      </c>
      <c r="AT63" s="18">
        <v>2</v>
      </c>
      <c r="AU63" s="18">
        <v>17</v>
      </c>
      <c r="AV63" s="18">
        <v>22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9</v>
      </c>
      <c r="BG63" s="18">
        <v>0</v>
      </c>
      <c r="BH63" s="18">
        <v>0</v>
      </c>
      <c r="BI63" s="35">
        <f t="shared" si="67"/>
        <v>174</v>
      </c>
      <c r="BJ63" s="49">
        <f t="shared" si="68"/>
        <v>94</v>
      </c>
    </row>
    <row r="64" spans="1:62" ht="15" x14ac:dyDescent="0.25">
      <c r="A64" s="56"/>
      <c r="B64" s="12" t="s">
        <v>41</v>
      </c>
      <c r="C64" s="18">
        <v>8</v>
      </c>
      <c r="D64" s="18">
        <v>0</v>
      </c>
      <c r="E64" s="18">
        <v>0</v>
      </c>
      <c r="F64" s="18">
        <v>2</v>
      </c>
      <c r="G64" s="19">
        <v>0</v>
      </c>
      <c r="H64" s="19">
        <v>0</v>
      </c>
      <c r="I64" s="18">
        <v>1</v>
      </c>
      <c r="J64" s="18">
        <v>0</v>
      </c>
      <c r="K64" s="18">
        <v>2</v>
      </c>
      <c r="L64" s="18">
        <v>0</v>
      </c>
      <c r="M64" s="18">
        <v>0</v>
      </c>
      <c r="N64" s="18">
        <v>0</v>
      </c>
      <c r="O64" s="18">
        <v>139</v>
      </c>
      <c r="P64" s="18">
        <v>0</v>
      </c>
      <c r="Q64" s="18">
        <v>1</v>
      </c>
      <c r="R64" s="18">
        <v>0</v>
      </c>
      <c r="S64" s="18">
        <v>0</v>
      </c>
      <c r="T64" s="18">
        <v>0</v>
      </c>
      <c r="U64" s="18">
        <v>0</v>
      </c>
      <c r="V64" s="18">
        <v>2</v>
      </c>
      <c r="W64" s="18">
        <v>1</v>
      </c>
      <c r="X64" s="18">
        <v>0</v>
      </c>
      <c r="Y64" s="18">
        <v>0</v>
      </c>
      <c r="Z64" s="18">
        <v>0</v>
      </c>
      <c r="AA64" s="18">
        <v>1</v>
      </c>
      <c r="AB64" s="18">
        <v>7</v>
      </c>
      <c r="AC64" s="19">
        <v>0</v>
      </c>
      <c r="AD64" s="18">
        <v>0</v>
      </c>
      <c r="AE64" s="18">
        <v>1</v>
      </c>
      <c r="AF64" s="18">
        <v>0</v>
      </c>
      <c r="AG64" s="18">
        <v>4</v>
      </c>
      <c r="AH64" s="18">
        <v>1</v>
      </c>
      <c r="AI64" s="18">
        <v>2</v>
      </c>
      <c r="AJ64" s="18">
        <v>4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1</v>
      </c>
      <c r="AS64" s="18">
        <v>1</v>
      </c>
      <c r="AT64" s="18">
        <v>0</v>
      </c>
      <c r="AU64" s="18">
        <v>0</v>
      </c>
      <c r="AV64" s="18">
        <v>43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2</v>
      </c>
      <c r="BH64" s="18">
        <v>2</v>
      </c>
      <c r="BI64" s="35">
        <f t="shared" si="67"/>
        <v>225</v>
      </c>
      <c r="BJ64" s="49">
        <f t="shared" si="68"/>
        <v>43</v>
      </c>
    </row>
    <row r="65" spans="1:62" ht="15" x14ac:dyDescent="0.25">
      <c r="A65" s="56"/>
      <c r="B65" s="12" t="s">
        <v>42</v>
      </c>
      <c r="C65" s="18">
        <v>1</v>
      </c>
      <c r="D65" s="18">
        <v>0</v>
      </c>
      <c r="E65" s="18">
        <v>0</v>
      </c>
      <c r="F65" s="18">
        <v>0</v>
      </c>
      <c r="G65" s="19">
        <v>0</v>
      </c>
      <c r="H65" s="19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12</v>
      </c>
      <c r="P65" s="18">
        <v>0</v>
      </c>
      <c r="Q65" s="18">
        <v>2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2</v>
      </c>
      <c r="X65" s="18">
        <v>0</v>
      </c>
      <c r="Y65" s="18">
        <v>0</v>
      </c>
      <c r="Z65" s="18">
        <v>0</v>
      </c>
      <c r="AA65" s="18">
        <v>0</v>
      </c>
      <c r="AB65" s="18">
        <v>3</v>
      </c>
      <c r="AC65" s="19">
        <v>0</v>
      </c>
      <c r="AD65" s="18">
        <v>0</v>
      </c>
      <c r="AE65" s="18">
        <v>0</v>
      </c>
      <c r="AF65" s="18">
        <v>0</v>
      </c>
      <c r="AG65" s="18">
        <v>3</v>
      </c>
      <c r="AH65" s="18">
        <v>0</v>
      </c>
      <c r="AI65" s="18">
        <v>0</v>
      </c>
      <c r="AJ65" s="18">
        <v>1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1</v>
      </c>
      <c r="AU65" s="18">
        <v>0</v>
      </c>
      <c r="AV65" s="18">
        <v>3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35">
        <f t="shared" si="67"/>
        <v>29</v>
      </c>
      <c r="BJ65" s="49">
        <f t="shared" si="68"/>
        <v>14</v>
      </c>
    </row>
    <row r="66" spans="1:62" ht="15" x14ac:dyDescent="0.25">
      <c r="A66" s="56"/>
      <c r="B66" s="12" t="s">
        <v>43</v>
      </c>
      <c r="C66" s="18">
        <v>2</v>
      </c>
      <c r="D66" s="18">
        <v>0</v>
      </c>
      <c r="E66" s="18">
        <v>0</v>
      </c>
      <c r="F66" s="18">
        <v>0</v>
      </c>
      <c r="G66" s="19">
        <v>0</v>
      </c>
      <c r="H66" s="19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8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9">
        <v>0</v>
      </c>
      <c r="AD66" s="18">
        <v>0</v>
      </c>
      <c r="AE66" s="18">
        <v>1</v>
      </c>
      <c r="AF66" s="18">
        <v>0</v>
      </c>
      <c r="AG66" s="18">
        <v>3</v>
      </c>
      <c r="AH66" s="18">
        <v>0</v>
      </c>
      <c r="AI66" s="18">
        <v>0</v>
      </c>
      <c r="AJ66" s="18">
        <v>1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1</v>
      </c>
      <c r="AS66" s="18">
        <v>0</v>
      </c>
      <c r="AT66" s="18">
        <v>2</v>
      </c>
      <c r="AU66" s="18">
        <v>0</v>
      </c>
      <c r="AV66" s="18">
        <v>1</v>
      </c>
      <c r="AW66" s="18">
        <v>0</v>
      </c>
      <c r="AX66" s="18">
        <v>0</v>
      </c>
      <c r="AY66" s="18">
        <v>0</v>
      </c>
      <c r="AZ66" s="18">
        <v>1</v>
      </c>
      <c r="BA66" s="18">
        <v>0</v>
      </c>
      <c r="BB66" s="18">
        <v>2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35">
        <f t="shared" si="67"/>
        <v>24</v>
      </c>
      <c r="BJ66" s="49">
        <f t="shared" si="68"/>
        <v>15</v>
      </c>
    </row>
    <row r="67" spans="1:62" ht="15" x14ac:dyDescent="0.25">
      <c r="A67" s="56"/>
      <c r="B67" s="12" t="s">
        <v>44</v>
      </c>
      <c r="C67" s="18">
        <v>2</v>
      </c>
      <c r="D67" s="18">
        <v>0</v>
      </c>
      <c r="E67" s="18">
        <v>0</v>
      </c>
      <c r="F67" s="18">
        <v>2</v>
      </c>
      <c r="G67" s="19">
        <v>0</v>
      </c>
      <c r="H67" s="19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13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1</v>
      </c>
      <c r="V67" s="18">
        <v>0</v>
      </c>
      <c r="W67" s="18">
        <v>1</v>
      </c>
      <c r="X67" s="18">
        <v>0</v>
      </c>
      <c r="Y67" s="18">
        <v>0</v>
      </c>
      <c r="Z67" s="18">
        <v>0</v>
      </c>
      <c r="AA67" s="18">
        <v>1</v>
      </c>
      <c r="AB67" s="18">
        <v>2</v>
      </c>
      <c r="AC67" s="19">
        <v>0</v>
      </c>
      <c r="AD67" s="18">
        <v>0</v>
      </c>
      <c r="AE67" s="18">
        <v>0</v>
      </c>
      <c r="AF67" s="18">
        <v>0</v>
      </c>
      <c r="AG67" s="18">
        <v>2</v>
      </c>
      <c r="AH67" s="18">
        <v>3</v>
      </c>
      <c r="AI67" s="18">
        <v>0</v>
      </c>
      <c r="AJ67" s="18">
        <v>2</v>
      </c>
      <c r="AK67" s="18">
        <v>0</v>
      </c>
      <c r="AL67" s="18">
        <v>0</v>
      </c>
      <c r="AM67" s="18">
        <v>0</v>
      </c>
      <c r="AN67" s="18">
        <v>1</v>
      </c>
      <c r="AO67" s="18">
        <v>0</v>
      </c>
      <c r="AP67" s="18">
        <v>0</v>
      </c>
      <c r="AQ67" s="18">
        <v>0</v>
      </c>
      <c r="AR67" s="18">
        <v>2</v>
      </c>
      <c r="AS67" s="18">
        <v>0</v>
      </c>
      <c r="AT67" s="18">
        <v>1</v>
      </c>
      <c r="AU67" s="18">
        <v>0</v>
      </c>
      <c r="AV67" s="18">
        <v>6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1</v>
      </c>
      <c r="BH67" s="18">
        <v>0</v>
      </c>
      <c r="BI67" s="35">
        <f t="shared" si="67"/>
        <v>40</v>
      </c>
      <c r="BJ67" s="49">
        <f t="shared" si="68"/>
        <v>21</v>
      </c>
    </row>
    <row r="68" spans="1:62" ht="15" x14ac:dyDescent="0.25">
      <c r="A68" s="56"/>
      <c r="B68" s="12" t="s">
        <v>45</v>
      </c>
      <c r="C68" s="18">
        <v>5</v>
      </c>
      <c r="D68" s="18">
        <v>0</v>
      </c>
      <c r="E68" s="18">
        <v>0</v>
      </c>
      <c r="F68" s="18">
        <v>0</v>
      </c>
      <c r="G68" s="19">
        <v>0</v>
      </c>
      <c r="H68" s="19">
        <v>0</v>
      </c>
      <c r="I68" s="18">
        <v>0</v>
      </c>
      <c r="J68" s="18">
        <v>0</v>
      </c>
      <c r="K68" s="18">
        <v>1</v>
      </c>
      <c r="L68" s="18">
        <v>0</v>
      </c>
      <c r="M68" s="18">
        <v>0</v>
      </c>
      <c r="N68" s="18">
        <v>0</v>
      </c>
      <c r="O68" s="18">
        <v>31</v>
      </c>
      <c r="P68" s="18">
        <v>0</v>
      </c>
      <c r="Q68" s="18">
        <v>0</v>
      </c>
      <c r="R68" s="18">
        <v>1</v>
      </c>
      <c r="S68" s="18">
        <v>1</v>
      </c>
      <c r="T68" s="18">
        <v>0</v>
      </c>
      <c r="U68" s="18">
        <v>1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2</v>
      </c>
      <c r="AC68" s="19">
        <v>0</v>
      </c>
      <c r="AD68" s="18">
        <v>0</v>
      </c>
      <c r="AE68" s="18">
        <v>1</v>
      </c>
      <c r="AF68" s="18">
        <v>0</v>
      </c>
      <c r="AG68" s="18">
        <v>2</v>
      </c>
      <c r="AH68" s="18">
        <v>1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1</v>
      </c>
      <c r="AS68" s="18">
        <v>1</v>
      </c>
      <c r="AT68" s="18">
        <v>0</v>
      </c>
      <c r="AU68" s="18">
        <v>0</v>
      </c>
      <c r="AV68" s="18">
        <v>6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35">
        <f t="shared" si="67"/>
        <v>54</v>
      </c>
      <c r="BJ68" s="49">
        <f t="shared" si="68"/>
        <v>17</v>
      </c>
    </row>
    <row r="69" spans="1:62" s="4" customFormat="1" ht="15" x14ac:dyDescent="0.25">
      <c r="A69" s="56"/>
      <c r="B69" s="13" t="s">
        <v>0</v>
      </c>
      <c r="C69" s="20">
        <f>SUM(C62:C68)</f>
        <v>25</v>
      </c>
      <c r="D69" s="20">
        <f t="shared" ref="D69:AV69" si="69">SUM(D62:D68)</f>
        <v>0</v>
      </c>
      <c r="E69" s="20">
        <f t="shared" si="69"/>
        <v>0</v>
      </c>
      <c r="F69" s="20">
        <f t="shared" si="69"/>
        <v>10</v>
      </c>
      <c r="G69" s="21">
        <f>SUM(G62:G68)</f>
        <v>0</v>
      </c>
      <c r="H69" s="21">
        <f>SUM(H62:H68)</f>
        <v>0</v>
      </c>
      <c r="I69" s="20">
        <f t="shared" si="69"/>
        <v>5</v>
      </c>
      <c r="J69" s="20">
        <f t="shared" si="69"/>
        <v>0</v>
      </c>
      <c r="K69" s="20">
        <f>SUM(K62:K68)</f>
        <v>3</v>
      </c>
      <c r="L69" s="20">
        <f t="shared" ref="L69" si="70">SUM(L62:L68)</f>
        <v>3</v>
      </c>
      <c r="M69" s="20">
        <f t="shared" si="69"/>
        <v>0</v>
      </c>
      <c r="N69" s="20">
        <f t="shared" ref="N69" si="71">SUM(N62:N68)</f>
        <v>0</v>
      </c>
      <c r="O69" s="20">
        <f t="shared" si="69"/>
        <v>281</v>
      </c>
      <c r="P69" s="20">
        <f t="shared" ref="P69:Q69" si="72">SUM(P62:P68)</f>
        <v>0</v>
      </c>
      <c r="Q69" s="20">
        <f t="shared" si="72"/>
        <v>4</v>
      </c>
      <c r="R69" s="20">
        <f t="shared" si="69"/>
        <v>3</v>
      </c>
      <c r="S69" s="20">
        <f t="shared" si="69"/>
        <v>23</v>
      </c>
      <c r="T69" s="20">
        <f t="shared" si="69"/>
        <v>3</v>
      </c>
      <c r="U69" s="20">
        <f>SUM(U62:U68)</f>
        <v>3</v>
      </c>
      <c r="V69" s="20">
        <f t="shared" si="69"/>
        <v>2</v>
      </c>
      <c r="W69" s="20">
        <f t="shared" si="69"/>
        <v>5</v>
      </c>
      <c r="X69" s="20">
        <f>SUM(X62:X68)</f>
        <v>0</v>
      </c>
      <c r="Y69" s="20">
        <f t="shared" si="69"/>
        <v>0</v>
      </c>
      <c r="Z69" s="20">
        <f>SUM(Z62:Z68)</f>
        <v>0</v>
      </c>
      <c r="AA69" s="20">
        <f t="shared" si="69"/>
        <v>2</v>
      </c>
      <c r="AB69" s="20">
        <f t="shared" si="69"/>
        <v>20</v>
      </c>
      <c r="AC69" s="21">
        <f t="shared" si="69"/>
        <v>0</v>
      </c>
      <c r="AD69" s="20">
        <f t="shared" si="69"/>
        <v>2</v>
      </c>
      <c r="AE69" s="20">
        <f t="shared" si="69"/>
        <v>6</v>
      </c>
      <c r="AF69" s="20">
        <f t="shared" si="69"/>
        <v>0</v>
      </c>
      <c r="AG69" s="20">
        <f t="shared" si="69"/>
        <v>29</v>
      </c>
      <c r="AH69" s="20">
        <f t="shared" ref="AH69:AM69" si="73">SUM(AH62:AH68)</f>
        <v>6</v>
      </c>
      <c r="AI69" s="20">
        <f t="shared" si="73"/>
        <v>4</v>
      </c>
      <c r="AJ69" s="20">
        <f t="shared" si="73"/>
        <v>12</v>
      </c>
      <c r="AK69" s="20">
        <f t="shared" si="73"/>
        <v>0</v>
      </c>
      <c r="AL69" s="20">
        <f t="shared" si="73"/>
        <v>0</v>
      </c>
      <c r="AM69" s="20">
        <f t="shared" si="73"/>
        <v>0</v>
      </c>
      <c r="AN69" s="20">
        <f t="shared" si="69"/>
        <v>1</v>
      </c>
      <c r="AO69" s="20">
        <f>SUM(AO62:AO68)</f>
        <v>0</v>
      </c>
      <c r="AP69" s="20">
        <f t="shared" si="69"/>
        <v>0</v>
      </c>
      <c r="AQ69" s="20">
        <f t="shared" si="69"/>
        <v>0</v>
      </c>
      <c r="AR69" s="20">
        <f>SUM(AR62:AR68)</f>
        <v>9</v>
      </c>
      <c r="AS69" s="20">
        <f>SUM(AS62:AS68)</f>
        <v>3</v>
      </c>
      <c r="AT69" s="20">
        <f>SUM(AT62:AT68)</f>
        <v>8</v>
      </c>
      <c r="AU69" s="20">
        <f>SUM(AU62:AU68)</f>
        <v>17</v>
      </c>
      <c r="AV69" s="20">
        <f t="shared" si="69"/>
        <v>93</v>
      </c>
      <c r="AW69" s="20">
        <f t="shared" ref="AW69:BI69" si="74">SUM(AW62:AW68)</f>
        <v>0</v>
      </c>
      <c r="AX69" s="20">
        <f>SUM(AX62:AX68)</f>
        <v>0</v>
      </c>
      <c r="AY69" s="20">
        <f>SUM(AY62:AY68)</f>
        <v>0</v>
      </c>
      <c r="AZ69" s="20">
        <f>SUM(AZ62:AZ68)</f>
        <v>1</v>
      </c>
      <c r="BA69" s="20">
        <f t="shared" si="74"/>
        <v>0</v>
      </c>
      <c r="BB69" s="20">
        <f t="shared" si="74"/>
        <v>2</v>
      </c>
      <c r="BC69" s="20">
        <f>SUM(BC62:BC68)</f>
        <v>0</v>
      </c>
      <c r="BD69" s="20">
        <f t="shared" si="74"/>
        <v>0</v>
      </c>
      <c r="BE69" s="20">
        <f t="shared" si="74"/>
        <v>0</v>
      </c>
      <c r="BF69" s="20">
        <f t="shared" si="74"/>
        <v>9</v>
      </c>
      <c r="BG69" s="20">
        <f t="shared" si="74"/>
        <v>3</v>
      </c>
      <c r="BH69" s="20">
        <f t="shared" si="74"/>
        <v>2</v>
      </c>
      <c r="BI69" s="36">
        <f t="shared" si="74"/>
        <v>599</v>
      </c>
      <c r="BJ69" s="49">
        <f t="shared" si="68"/>
        <v>225</v>
      </c>
    </row>
    <row r="70" spans="1:62" ht="15" x14ac:dyDescent="0.25">
      <c r="A70" s="14"/>
      <c r="B70" s="12"/>
      <c r="C70" s="18"/>
      <c r="D70" s="18"/>
      <c r="E70" s="18"/>
      <c r="F70" s="18"/>
      <c r="G70" s="19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9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35"/>
      <c r="BJ70" s="49"/>
    </row>
    <row r="71" spans="1:62" ht="15" x14ac:dyDescent="0.25">
      <c r="A71" s="56">
        <v>14</v>
      </c>
      <c r="B71" s="12" t="s">
        <v>46</v>
      </c>
      <c r="C71" s="18">
        <v>39</v>
      </c>
      <c r="D71" s="18">
        <v>0</v>
      </c>
      <c r="E71" s="18">
        <v>0</v>
      </c>
      <c r="F71" s="18">
        <v>0</v>
      </c>
      <c r="G71" s="19">
        <v>0</v>
      </c>
      <c r="H71" s="19">
        <v>0</v>
      </c>
      <c r="I71" s="18">
        <v>5</v>
      </c>
      <c r="J71" s="18">
        <v>3</v>
      </c>
      <c r="K71" s="18">
        <v>1</v>
      </c>
      <c r="L71" s="18">
        <v>0</v>
      </c>
      <c r="M71" s="18">
        <v>0</v>
      </c>
      <c r="N71" s="18">
        <v>0</v>
      </c>
      <c r="O71" s="18">
        <v>80</v>
      </c>
      <c r="P71" s="18">
        <v>0</v>
      </c>
      <c r="Q71" s="18">
        <v>1</v>
      </c>
      <c r="R71" s="18">
        <v>9</v>
      </c>
      <c r="S71" s="18">
        <v>2</v>
      </c>
      <c r="T71" s="18">
        <v>1</v>
      </c>
      <c r="U71" s="18">
        <v>1</v>
      </c>
      <c r="V71" s="18">
        <v>0</v>
      </c>
      <c r="W71" s="18">
        <v>1</v>
      </c>
      <c r="X71" s="18">
        <v>0</v>
      </c>
      <c r="Y71" s="18">
        <v>0</v>
      </c>
      <c r="Z71" s="18">
        <v>0</v>
      </c>
      <c r="AA71" s="18">
        <v>1</v>
      </c>
      <c r="AB71" s="18">
        <v>6</v>
      </c>
      <c r="AC71" s="19">
        <v>3</v>
      </c>
      <c r="AD71" s="18">
        <v>1</v>
      </c>
      <c r="AE71" s="18">
        <v>3</v>
      </c>
      <c r="AF71" s="18">
        <v>0</v>
      </c>
      <c r="AG71" s="18">
        <v>5</v>
      </c>
      <c r="AH71" s="18">
        <v>0</v>
      </c>
      <c r="AI71" s="18">
        <v>5</v>
      </c>
      <c r="AJ71" s="18">
        <v>2</v>
      </c>
      <c r="AK71" s="18">
        <v>0</v>
      </c>
      <c r="AL71" s="18">
        <v>0</v>
      </c>
      <c r="AM71" s="18">
        <v>0</v>
      </c>
      <c r="AN71" s="18">
        <v>1</v>
      </c>
      <c r="AO71" s="18">
        <v>0</v>
      </c>
      <c r="AP71" s="18">
        <v>0</v>
      </c>
      <c r="AQ71" s="18">
        <v>0</v>
      </c>
      <c r="AR71" s="18">
        <v>0</v>
      </c>
      <c r="AS71" s="18">
        <v>2</v>
      </c>
      <c r="AT71" s="18">
        <v>4</v>
      </c>
      <c r="AU71" s="18">
        <v>1</v>
      </c>
      <c r="AV71" s="18">
        <v>5</v>
      </c>
      <c r="AW71" s="18">
        <v>0</v>
      </c>
      <c r="AX71" s="18">
        <v>0</v>
      </c>
      <c r="AY71" s="18">
        <v>0</v>
      </c>
      <c r="AZ71" s="18">
        <v>1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1</v>
      </c>
      <c r="BH71" s="18">
        <v>0</v>
      </c>
      <c r="BI71" s="35">
        <f>SUM(C71:BH71)</f>
        <v>184</v>
      </c>
      <c r="BJ71" s="49">
        <f>SUM(C71:N71,P71:AU71,AW71:BH71)</f>
        <v>99</v>
      </c>
    </row>
    <row r="72" spans="1:62" ht="15" x14ac:dyDescent="0.25">
      <c r="A72" s="56"/>
      <c r="B72" s="12" t="s">
        <v>47</v>
      </c>
      <c r="C72" s="18">
        <v>3</v>
      </c>
      <c r="D72" s="18">
        <v>0</v>
      </c>
      <c r="E72" s="18">
        <v>0</v>
      </c>
      <c r="F72" s="18">
        <v>0</v>
      </c>
      <c r="G72" s="19">
        <v>0</v>
      </c>
      <c r="H72" s="19">
        <v>0</v>
      </c>
      <c r="I72" s="18">
        <v>1</v>
      </c>
      <c r="J72" s="18">
        <v>0</v>
      </c>
      <c r="K72" s="18">
        <v>1</v>
      </c>
      <c r="L72" s="18">
        <v>0</v>
      </c>
      <c r="M72" s="18">
        <v>0</v>
      </c>
      <c r="N72" s="18">
        <v>0</v>
      </c>
      <c r="O72" s="18">
        <v>45</v>
      </c>
      <c r="P72" s="18">
        <v>0</v>
      </c>
      <c r="Q72" s="18">
        <v>1</v>
      </c>
      <c r="R72" s="18">
        <v>0</v>
      </c>
      <c r="S72" s="18">
        <v>1</v>
      </c>
      <c r="T72" s="18">
        <v>1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1</v>
      </c>
      <c r="AA72" s="18">
        <v>0</v>
      </c>
      <c r="AB72" s="18">
        <v>3</v>
      </c>
      <c r="AC72" s="19">
        <v>2</v>
      </c>
      <c r="AD72" s="18">
        <v>0</v>
      </c>
      <c r="AE72" s="18">
        <v>0</v>
      </c>
      <c r="AF72" s="18">
        <v>0</v>
      </c>
      <c r="AG72" s="18">
        <v>1</v>
      </c>
      <c r="AH72" s="18">
        <v>0</v>
      </c>
      <c r="AI72" s="18">
        <v>0</v>
      </c>
      <c r="AJ72" s="18">
        <v>2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3</v>
      </c>
      <c r="AS72" s="18">
        <v>1</v>
      </c>
      <c r="AT72" s="18">
        <v>4</v>
      </c>
      <c r="AU72" s="18">
        <v>0</v>
      </c>
      <c r="AV72" s="18">
        <v>19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35">
        <f>SUM(C72:BH72)</f>
        <v>89</v>
      </c>
      <c r="BJ72" s="49">
        <f>SUM(C72:N72,P72:AU72,AW72:BH72)</f>
        <v>25</v>
      </c>
    </row>
    <row r="73" spans="1:62" ht="15" x14ac:dyDescent="0.25">
      <c r="A73" s="56"/>
      <c r="B73" s="12" t="s">
        <v>48</v>
      </c>
      <c r="C73" s="18">
        <v>13</v>
      </c>
      <c r="D73" s="18">
        <v>0</v>
      </c>
      <c r="E73" s="18">
        <v>0</v>
      </c>
      <c r="F73" s="18">
        <v>0</v>
      </c>
      <c r="G73" s="19">
        <v>0</v>
      </c>
      <c r="H73" s="19">
        <v>0</v>
      </c>
      <c r="I73" s="18">
        <v>1</v>
      </c>
      <c r="J73" s="18">
        <v>0</v>
      </c>
      <c r="K73" s="18">
        <v>3</v>
      </c>
      <c r="L73" s="18">
        <v>0</v>
      </c>
      <c r="M73" s="18">
        <v>1</v>
      </c>
      <c r="N73" s="18">
        <v>0</v>
      </c>
      <c r="O73" s="18">
        <v>93</v>
      </c>
      <c r="P73" s="18">
        <v>0</v>
      </c>
      <c r="Q73" s="18">
        <v>0</v>
      </c>
      <c r="R73" s="18">
        <v>3</v>
      </c>
      <c r="S73" s="18">
        <v>1</v>
      </c>
      <c r="T73" s="18">
        <v>1</v>
      </c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2</v>
      </c>
      <c r="AA73" s="18">
        <v>2</v>
      </c>
      <c r="AB73" s="18">
        <v>8</v>
      </c>
      <c r="AC73" s="19">
        <v>0</v>
      </c>
      <c r="AD73" s="18">
        <v>0</v>
      </c>
      <c r="AE73" s="18">
        <v>4</v>
      </c>
      <c r="AF73" s="18">
        <v>0</v>
      </c>
      <c r="AG73" s="18">
        <v>10</v>
      </c>
      <c r="AH73" s="18">
        <v>0</v>
      </c>
      <c r="AI73" s="18">
        <v>2</v>
      </c>
      <c r="AJ73" s="18">
        <v>5</v>
      </c>
      <c r="AK73" s="18">
        <v>0</v>
      </c>
      <c r="AL73" s="18">
        <v>1</v>
      </c>
      <c r="AM73" s="18">
        <v>0</v>
      </c>
      <c r="AN73" s="18">
        <v>1</v>
      </c>
      <c r="AO73" s="18">
        <v>0</v>
      </c>
      <c r="AP73" s="18">
        <v>0</v>
      </c>
      <c r="AQ73" s="18">
        <v>0</v>
      </c>
      <c r="AR73" s="18">
        <v>1</v>
      </c>
      <c r="AS73" s="18">
        <v>1</v>
      </c>
      <c r="AT73" s="18">
        <v>5</v>
      </c>
      <c r="AU73" s="18">
        <v>0</v>
      </c>
      <c r="AV73" s="18">
        <v>12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35">
        <f>SUM(C73:BH73)</f>
        <v>175</v>
      </c>
      <c r="BJ73" s="49">
        <f>SUM(C73:N73,P73:AU73,AW73:BH73)</f>
        <v>70</v>
      </c>
    </row>
    <row r="74" spans="1:62" s="4" customFormat="1" ht="15" x14ac:dyDescent="0.25">
      <c r="A74" s="56"/>
      <c r="B74" s="13" t="s">
        <v>0</v>
      </c>
      <c r="C74" s="20">
        <f>SUM(C71:C73)</f>
        <v>55</v>
      </c>
      <c r="D74" s="20">
        <f t="shared" ref="D74:AQ74" si="75">SUM(D71:D73)</f>
        <v>0</v>
      </c>
      <c r="E74" s="20">
        <f>SUM(E71:E73)</f>
        <v>0</v>
      </c>
      <c r="F74" s="20">
        <f t="shared" si="75"/>
        <v>0</v>
      </c>
      <c r="G74" s="21">
        <f>SUM(G71:G73)</f>
        <v>0</v>
      </c>
      <c r="H74" s="21">
        <f>SUM(H71:H73)</f>
        <v>0</v>
      </c>
      <c r="I74" s="20">
        <f t="shared" si="75"/>
        <v>7</v>
      </c>
      <c r="J74" s="20">
        <f t="shared" si="75"/>
        <v>3</v>
      </c>
      <c r="K74" s="20">
        <f>SUM(K71:K73)</f>
        <v>5</v>
      </c>
      <c r="L74" s="20">
        <f t="shared" ref="L74" si="76">SUM(L71:L73)</f>
        <v>0</v>
      </c>
      <c r="M74" s="20">
        <f t="shared" si="75"/>
        <v>1</v>
      </c>
      <c r="N74" s="20">
        <f t="shared" ref="N74" si="77">SUM(N71:N73)</f>
        <v>0</v>
      </c>
      <c r="O74" s="20">
        <f t="shared" si="75"/>
        <v>218</v>
      </c>
      <c r="P74" s="20">
        <f t="shared" ref="P74:Q74" si="78">SUM(P71:P73)</f>
        <v>0</v>
      </c>
      <c r="Q74" s="20">
        <f t="shared" si="78"/>
        <v>2</v>
      </c>
      <c r="R74" s="20">
        <f t="shared" si="75"/>
        <v>12</v>
      </c>
      <c r="S74" s="20">
        <f t="shared" si="75"/>
        <v>4</v>
      </c>
      <c r="T74" s="20">
        <f t="shared" si="75"/>
        <v>3</v>
      </c>
      <c r="U74" s="20">
        <f>SUM(U71:U73)</f>
        <v>2</v>
      </c>
      <c r="V74" s="20">
        <f t="shared" si="75"/>
        <v>1</v>
      </c>
      <c r="W74" s="20">
        <f>SUM(W71:W73)</f>
        <v>2</v>
      </c>
      <c r="X74" s="20">
        <f>SUM(X71:X73)</f>
        <v>1</v>
      </c>
      <c r="Y74" s="20">
        <f t="shared" si="75"/>
        <v>1</v>
      </c>
      <c r="Z74" s="20">
        <f>SUM(Z71:Z73)</f>
        <v>3</v>
      </c>
      <c r="AA74" s="20">
        <f t="shared" si="75"/>
        <v>3</v>
      </c>
      <c r="AB74" s="20">
        <f t="shared" si="75"/>
        <v>17</v>
      </c>
      <c r="AC74" s="21">
        <f t="shared" si="75"/>
        <v>5</v>
      </c>
      <c r="AD74" s="20">
        <f t="shared" si="75"/>
        <v>1</v>
      </c>
      <c r="AE74" s="20">
        <f t="shared" si="75"/>
        <v>7</v>
      </c>
      <c r="AF74" s="20">
        <f t="shared" si="75"/>
        <v>0</v>
      </c>
      <c r="AG74" s="20">
        <f t="shared" si="75"/>
        <v>16</v>
      </c>
      <c r="AH74" s="20">
        <f t="shared" ref="AH74:AM74" si="79">SUM(AH71:AH73)</f>
        <v>0</v>
      </c>
      <c r="AI74" s="20">
        <f t="shared" si="79"/>
        <v>7</v>
      </c>
      <c r="AJ74" s="20">
        <f t="shared" si="79"/>
        <v>9</v>
      </c>
      <c r="AK74" s="20">
        <f t="shared" si="79"/>
        <v>0</v>
      </c>
      <c r="AL74" s="20">
        <f t="shared" si="79"/>
        <v>1</v>
      </c>
      <c r="AM74" s="20">
        <f t="shared" si="79"/>
        <v>0</v>
      </c>
      <c r="AN74" s="20">
        <f t="shared" si="75"/>
        <v>2</v>
      </c>
      <c r="AO74" s="20">
        <f>SUM(AO71:AO73)</f>
        <v>0</v>
      </c>
      <c r="AP74" s="20">
        <f t="shared" si="75"/>
        <v>0</v>
      </c>
      <c r="AQ74" s="20">
        <f t="shared" si="75"/>
        <v>0</v>
      </c>
      <c r="AR74" s="20">
        <f>SUM(AR71:AR73)</f>
        <v>4</v>
      </c>
      <c r="AS74" s="20">
        <f>SUM(AS71:AS73)</f>
        <v>4</v>
      </c>
      <c r="AT74" s="20">
        <f>SUM(AT71:AT73)</f>
        <v>13</v>
      </c>
      <c r="AU74" s="20">
        <f>SUM(AU71:AU73)</f>
        <v>1</v>
      </c>
      <c r="AV74" s="20">
        <f t="shared" ref="AV74:BI74" si="80">SUM(AV71:AV73)</f>
        <v>36</v>
      </c>
      <c r="AW74" s="20">
        <f>SUM(AW71:AW73)</f>
        <v>0</v>
      </c>
      <c r="AX74" s="20">
        <f>SUM(AX71:AX73)</f>
        <v>0</v>
      </c>
      <c r="AY74" s="20">
        <f>SUM(AY71:AY73)</f>
        <v>0</v>
      </c>
      <c r="AZ74" s="20">
        <f>SUM(AZ71:AZ73)</f>
        <v>1</v>
      </c>
      <c r="BA74" s="20">
        <f t="shared" si="80"/>
        <v>0</v>
      </c>
      <c r="BB74" s="20">
        <f>SUM(BB71:BB73)</f>
        <v>0</v>
      </c>
      <c r="BC74" s="20">
        <f>SUM(BC71:BC73)</f>
        <v>0</v>
      </c>
      <c r="BD74" s="20">
        <f>SUM(BD71:BD73)</f>
        <v>0</v>
      </c>
      <c r="BE74" s="20">
        <f t="shared" si="80"/>
        <v>0</v>
      </c>
      <c r="BF74" s="20">
        <f t="shared" si="80"/>
        <v>0</v>
      </c>
      <c r="BG74" s="20">
        <f>SUM(BG71:BG73)</f>
        <v>1</v>
      </c>
      <c r="BH74" s="20">
        <f t="shared" si="80"/>
        <v>0</v>
      </c>
      <c r="BI74" s="36">
        <f t="shared" si="80"/>
        <v>448</v>
      </c>
      <c r="BJ74" s="49">
        <f>SUM(C74:N74,P74:AU74,AW74:BH74)</f>
        <v>194</v>
      </c>
    </row>
    <row r="75" spans="1:62" ht="15" x14ac:dyDescent="0.25">
      <c r="A75" s="14"/>
      <c r="B75" s="12"/>
      <c r="C75" s="18"/>
      <c r="D75" s="18"/>
      <c r="E75" s="18"/>
      <c r="F75" s="18"/>
      <c r="G75" s="19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35"/>
      <c r="BJ75" s="49"/>
    </row>
    <row r="76" spans="1:62" ht="15" x14ac:dyDescent="0.25">
      <c r="A76" s="56">
        <v>15</v>
      </c>
      <c r="B76" s="12" t="s">
        <v>49</v>
      </c>
      <c r="C76" s="18">
        <v>0</v>
      </c>
      <c r="D76" s="18">
        <v>0</v>
      </c>
      <c r="E76" s="18">
        <v>0</v>
      </c>
      <c r="F76" s="18">
        <v>0</v>
      </c>
      <c r="G76" s="19">
        <v>0</v>
      </c>
      <c r="H76" s="19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7</v>
      </c>
      <c r="P76" s="18">
        <v>0</v>
      </c>
      <c r="Q76" s="18">
        <v>0</v>
      </c>
      <c r="R76" s="18">
        <v>1</v>
      </c>
      <c r="S76" s="18">
        <v>0</v>
      </c>
      <c r="T76" s="18">
        <v>1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9">
        <v>0</v>
      </c>
      <c r="AD76" s="18">
        <v>1</v>
      </c>
      <c r="AE76" s="18">
        <v>1</v>
      </c>
      <c r="AF76" s="18">
        <v>0</v>
      </c>
      <c r="AG76" s="18">
        <v>3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2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35">
        <f>SUM(C76:BH76)</f>
        <v>16</v>
      </c>
      <c r="BJ76" s="49">
        <f>SUM(C76:N76,P76:AU76,AW76:BH76)</f>
        <v>7</v>
      </c>
    </row>
    <row r="77" spans="1:62" ht="15" x14ac:dyDescent="0.25">
      <c r="A77" s="56"/>
      <c r="B77" s="12" t="s">
        <v>50</v>
      </c>
      <c r="C77" s="18">
        <v>1</v>
      </c>
      <c r="D77" s="18">
        <v>0</v>
      </c>
      <c r="E77" s="18">
        <v>0</v>
      </c>
      <c r="F77" s="18">
        <v>1</v>
      </c>
      <c r="G77" s="19">
        <v>0</v>
      </c>
      <c r="H77" s="19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3</v>
      </c>
      <c r="P77" s="18">
        <v>0</v>
      </c>
      <c r="Q77" s="18">
        <v>0</v>
      </c>
      <c r="R77" s="18">
        <v>0</v>
      </c>
      <c r="S77" s="18">
        <v>0</v>
      </c>
      <c r="T77" s="18">
        <v>2</v>
      </c>
      <c r="U77" s="18">
        <v>0</v>
      </c>
      <c r="V77" s="18">
        <v>0</v>
      </c>
      <c r="W77" s="18">
        <v>1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9">
        <v>0</v>
      </c>
      <c r="AD77" s="18">
        <v>2</v>
      </c>
      <c r="AE77" s="18">
        <v>0</v>
      </c>
      <c r="AF77" s="18">
        <v>0</v>
      </c>
      <c r="AG77" s="18">
        <v>2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2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35">
        <f>SUM(C77:BH77)</f>
        <v>14</v>
      </c>
      <c r="BJ77" s="49">
        <f>SUM(C77:N77,P77:AU77,AW77:BH77)</f>
        <v>9</v>
      </c>
    </row>
    <row r="78" spans="1:62" ht="15" x14ac:dyDescent="0.25">
      <c r="A78" s="56"/>
      <c r="B78" s="12" t="s">
        <v>51</v>
      </c>
      <c r="C78" s="18">
        <v>0</v>
      </c>
      <c r="D78" s="18">
        <v>0</v>
      </c>
      <c r="E78" s="18">
        <v>0</v>
      </c>
      <c r="F78" s="18">
        <v>1</v>
      </c>
      <c r="G78" s="19">
        <v>0</v>
      </c>
      <c r="H78" s="19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5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9">
        <v>0</v>
      </c>
      <c r="AD78" s="18">
        <v>0</v>
      </c>
      <c r="AE78" s="18">
        <v>1</v>
      </c>
      <c r="AF78" s="18">
        <v>0</v>
      </c>
      <c r="AG78" s="18">
        <v>1</v>
      </c>
      <c r="AH78" s="18">
        <v>0</v>
      </c>
      <c r="AI78" s="18">
        <v>0</v>
      </c>
      <c r="AJ78" s="18">
        <v>1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1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35">
        <f>SUM(C78:BH78)</f>
        <v>10</v>
      </c>
      <c r="BJ78" s="49">
        <f>SUM(C78:N78,P78:AU78,AW78:BH78)</f>
        <v>4</v>
      </c>
    </row>
    <row r="79" spans="1:62" ht="15" x14ac:dyDescent="0.25">
      <c r="A79" s="56"/>
      <c r="B79" s="12" t="s">
        <v>52</v>
      </c>
      <c r="C79" s="18">
        <v>6</v>
      </c>
      <c r="D79" s="18">
        <v>0</v>
      </c>
      <c r="E79" s="18">
        <v>0</v>
      </c>
      <c r="F79" s="18">
        <v>1</v>
      </c>
      <c r="G79" s="19">
        <v>0</v>
      </c>
      <c r="H79" s="19">
        <v>0</v>
      </c>
      <c r="I79" s="18">
        <v>7</v>
      </c>
      <c r="J79" s="18">
        <v>0</v>
      </c>
      <c r="K79" s="18">
        <v>1</v>
      </c>
      <c r="L79" s="18">
        <v>0</v>
      </c>
      <c r="M79" s="18">
        <v>0</v>
      </c>
      <c r="N79" s="18">
        <v>0</v>
      </c>
      <c r="O79" s="18">
        <v>41</v>
      </c>
      <c r="P79" s="18">
        <v>0</v>
      </c>
      <c r="Q79" s="18">
        <v>0</v>
      </c>
      <c r="R79" s="18">
        <v>0</v>
      </c>
      <c r="S79" s="18">
        <v>0</v>
      </c>
      <c r="T79" s="18">
        <v>1</v>
      </c>
      <c r="U79" s="18">
        <v>0</v>
      </c>
      <c r="V79" s="18">
        <v>0</v>
      </c>
      <c r="W79" s="18">
        <v>1</v>
      </c>
      <c r="X79" s="18">
        <v>1</v>
      </c>
      <c r="Y79" s="18">
        <v>0</v>
      </c>
      <c r="Z79" s="18">
        <v>0</v>
      </c>
      <c r="AA79" s="18">
        <v>1</v>
      </c>
      <c r="AB79" s="18">
        <v>3</v>
      </c>
      <c r="AC79" s="19">
        <v>0</v>
      </c>
      <c r="AD79" s="18">
        <v>1</v>
      </c>
      <c r="AE79" s="18">
        <v>2</v>
      </c>
      <c r="AF79" s="18">
        <v>0</v>
      </c>
      <c r="AG79" s="18">
        <v>10</v>
      </c>
      <c r="AH79" s="18">
        <v>0</v>
      </c>
      <c r="AI79" s="18">
        <v>0</v>
      </c>
      <c r="AJ79" s="18">
        <v>0</v>
      </c>
      <c r="AK79" s="18">
        <v>0</v>
      </c>
      <c r="AL79" s="18">
        <v>1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2</v>
      </c>
      <c r="AS79" s="18">
        <v>0</v>
      </c>
      <c r="AT79" s="18">
        <v>0</v>
      </c>
      <c r="AU79" s="18">
        <v>0</v>
      </c>
      <c r="AV79" s="18">
        <v>9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35">
        <f>SUM(C79:BH79)</f>
        <v>88</v>
      </c>
      <c r="BJ79" s="49">
        <f>SUM(C79:N79,P79:AU79,AW79:BH79)</f>
        <v>38</v>
      </c>
    </row>
    <row r="80" spans="1:62" s="4" customFormat="1" ht="15" x14ac:dyDescent="0.25">
      <c r="A80" s="56"/>
      <c r="B80" s="13" t="s">
        <v>0</v>
      </c>
      <c r="C80" s="20">
        <f>SUM(C76:C79)</f>
        <v>7</v>
      </c>
      <c r="D80" s="20">
        <f t="shared" ref="D80:AQ80" si="81">SUM(D76:D79)</f>
        <v>0</v>
      </c>
      <c r="E80" s="20">
        <f t="shared" si="81"/>
        <v>0</v>
      </c>
      <c r="F80" s="20">
        <f t="shared" si="81"/>
        <v>3</v>
      </c>
      <c r="G80" s="21">
        <f>SUM(G76:G79)</f>
        <v>0</v>
      </c>
      <c r="H80" s="21">
        <f>SUM(H76:H79)</f>
        <v>0</v>
      </c>
      <c r="I80" s="20">
        <f t="shared" si="81"/>
        <v>7</v>
      </c>
      <c r="J80" s="20">
        <f t="shared" si="81"/>
        <v>0</v>
      </c>
      <c r="K80" s="20">
        <f>SUM(K76:K79)</f>
        <v>1</v>
      </c>
      <c r="L80" s="20">
        <f t="shared" ref="L80" si="82">SUM(L76:L79)</f>
        <v>0</v>
      </c>
      <c r="M80" s="20">
        <f t="shared" si="81"/>
        <v>0</v>
      </c>
      <c r="N80" s="20">
        <f t="shared" ref="N80" si="83">SUM(N76:N79)</f>
        <v>0</v>
      </c>
      <c r="O80" s="20">
        <f t="shared" si="81"/>
        <v>56</v>
      </c>
      <c r="P80" s="20">
        <f>SUM(P76:P79)</f>
        <v>0</v>
      </c>
      <c r="Q80" s="20">
        <f t="shared" ref="Q80" si="84">SUM(Q76:Q79)</f>
        <v>0</v>
      </c>
      <c r="R80" s="20">
        <f t="shared" si="81"/>
        <v>1</v>
      </c>
      <c r="S80" s="20">
        <f t="shared" si="81"/>
        <v>0</v>
      </c>
      <c r="T80" s="20">
        <f t="shared" si="81"/>
        <v>4</v>
      </c>
      <c r="U80" s="20">
        <f>SUM(U76:U79)</f>
        <v>0</v>
      </c>
      <c r="V80" s="20">
        <f t="shared" si="81"/>
        <v>0</v>
      </c>
      <c r="W80" s="20">
        <f t="shared" si="81"/>
        <v>2</v>
      </c>
      <c r="X80" s="20">
        <f>SUM(X76:X79)</f>
        <v>1</v>
      </c>
      <c r="Y80" s="20">
        <f t="shared" si="81"/>
        <v>0</v>
      </c>
      <c r="Z80" s="20">
        <f>SUM(Z76:Z79)</f>
        <v>0</v>
      </c>
      <c r="AA80" s="20">
        <f t="shared" si="81"/>
        <v>1</v>
      </c>
      <c r="AB80" s="20">
        <f t="shared" si="81"/>
        <v>3</v>
      </c>
      <c r="AC80" s="21">
        <f t="shared" si="81"/>
        <v>0</v>
      </c>
      <c r="AD80" s="20">
        <f t="shared" si="81"/>
        <v>4</v>
      </c>
      <c r="AE80" s="20">
        <f t="shared" si="81"/>
        <v>4</v>
      </c>
      <c r="AF80" s="20">
        <f t="shared" si="81"/>
        <v>0</v>
      </c>
      <c r="AG80" s="20">
        <f t="shared" si="81"/>
        <v>16</v>
      </c>
      <c r="AH80" s="20">
        <f t="shared" ref="AH80:AM80" si="85">SUM(AH76:AH79)</f>
        <v>0</v>
      </c>
      <c r="AI80" s="20">
        <f t="shared" si="85"/>
        <v>0</v>
      </c>
      <c r="AJ80" s="20">
        <f t="shared" si="85"/>
        <v>1</v>
      </c>
      <c r="AK80" s="20">
        <f t="shared" si="85"/>
        <v>0</v>
      </c>
      <c r="AL80" s="20">
        <f t="shared" si="85"/>
        <v>1</v>
      </c>
      <c r="AM80" s="20">
        <f t="shared" si="85"/>
        <v>0</v>
      </c>
      <c r="AN80" s="20">
        <f t="shared" si="81"/>
        <v>0</v>
      </c>
      <c r="AO80" s="20">
        <f>SUM(AO76:AO79)</f>
        <v>0</v>
      </c>
      <c r="AP80" s="20">
        <f t="shared" si="81"/>
        <v>0</v>
      </c>
      <c r="AQ80" s="20">
        <f t="shared" si="81"/>
        <v>0</v>
      </c>
      <c r="AR80" s="20">
        <f>SUM(AR76:AR79)</f>
        <v>2</v>
      </c>
      <c r="AS80" s="20">
        <f>SUM(AS76:AS79)</f>
        <v>0</v>
      </c>
      <c r="AT80" s="20">
        <f>SUM(AT76:AT79)</f>
        <v>0</v>
      </c>
      <c r="AU80" s="20">
        <f>SUM(AU76:AU79)</f>
        <v>0</v>
      </c>
      <c r="AV80" s="20">
        <f t="shared" ref="AV80:BI80" si="86">SUM(AV76:AV79)</f>
        <v>14</v>
      </c>
      <c r="AW80" s="20">
        <f>SUM(AW76:AW79)</f>
        <v>0</v>
      </c>
      <c r="AX80" s="20">
        <f>SUM(AX76:AX79)</f>
        <v>0</v>
      </c>
      <c r="AY80" s="20">
        <f>SUM(AY76:AY79)</f>
        <v>0</v>
      </c>
      <c r="AZ80" s="20">
        <f>SUM(AZ76:AZ79)</f>
        <v>0</v>
      </c>
      <c r="BA80" s="20">
        <f t="shared" si="86"/>
        <v>0</v>
      </c>
      <c r="BB80" s="20">
        <f>SUM(BB76:BB79)</f>
        <v>0</v>
      </c>
      <c r="BC80" s="20">
        <f>SUM(BC76:BC79)</f>
        <v>0</v>
      </c>
      <c r="BD80" s="20">
        <f>SUM(BD76:BD79)</f>
        <v>0</v>
      </c>
      <c r="BE80" s="20">
        <f t="shared" si="86"/>
        <v>0</v>
      </c>
      <c r="BF80" s="20">
        <f t="shared" si="86"/>
        <v>0</v>
      </c>
      <c r="BG80" s="20">
        <f>SUM(BG76:BG79)</f>
        <v>0</v>
      </c>
      <c r="BH80" s="20">
        <f t="shared" si="86"/>
        <v>0</v>
      </c>
      <c r="BI80" s="36">
        <f t="shared" si="86"/>
        <v>128</v>
      </c>
      <c r="BJ80" s="49">
        <f>SUM(C80:N80,P80:AU80,AW80:BH80)</f>
        <v>58</v>
      </c>
    </row>
    <row r="81" spans="1:62" ht="15" x14ac:dyDescent="0.25">
      <c r="A81" s="14"/>
      <c r="B81" s="12"/>
      <c r="C81" s="18"/>
      <c r="D81" s="18"/>
      <c r="E81" s="18"/>
      <c r="F81" s="18"/>
      <c r="G81" s="19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9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35"/>
      <c r="BJ81" s="49"/>
    </row>
    <row r="82" spans="1:62" ht="15" x14ac:dyDescent="0.25">
      <c r="A82" s="56">
        <v>16</v>
      </c>
      <c r="B82" s="12" t="s">
        <v>53</v>
      </c>
      <c r="C82" s="18">
        <v>2</v>
      </c>
      <c r="D82" s="18">
        <v>0</v>
      </c>
      <c r="E82" s="18">
        <v>0</v>
      </c>
      <c r="F82" s="18">
        <v>0</v>
      </c>
      <c r="G82" s="19">
        <v>0</v>
      </c>
      <c r="H82" s="19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21</v>
      </c>
      <c r="P82" s="18">
        <v>0</v>
      </c>
      <c r="Q82" s="18">
        <v>0</v>
      </c>
      <c r="R82" s="18">
        <v>1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4</v>
      </c>
      <c r="AC82" s="19">
        <v>0</v>
      </c>
      <c r="AD82" s="18">
        <v>0</v>
      </c>
      <c r="AE82" s="18">
        <v>1</v>
      </c>
      <c r="AF82" s="18">
        <v>0</v>
      </c>
      <c r="AG82" s="18">
        <v>3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8</v>
      </c>
      <c r="AV82" s="18">
        <v>4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3</v>
      </c>
      <c r="BG82" s="18">
        <v>0</v>
      </c>
      <c r="BH82" s="18">
        <v>0</v>
      </c>
      <c r="BI82" s="35">
        <f>SUM(C82:BH82)</f>
        <v>47</v>
      </c>
      <c r="BJ82" s="49">
        <f>SUM(C82:N82,P82:AU82,AW82:BH82)</f>
        <v>22</v>
      </c>
    </row>
    <row r="83" spans="1:62" ht="15" x14ac:dyDescent="0.25">
      <c r="A83" s="56"/>
      <c r="B83" s="12" t="s">
        <v>54</v>
      </c>
      <c r="C83" s="18">
        <v>2</v>
      </c>
      <c r="D83" s="18">
        <v>0</v>
      </c>
      <c r="E83" s="18">
        <v>0</v>
      </c>
      <c r="F83" s="18">
        <v>5</v>
      </c>
      <c r="G83" s="19">
        <v>0</v>
      </c>
      <c r="H83" s="19">
        <v>0</v>
      </c>
      <c r="I83" s="18">
        <v>2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12</v>
      </c>
      <c r="P83" s="18">
        <v>0</v>
      </c>
      <c r="Q83" s="18">
        <v>0</v>
      </c>
      <c r="R83" s="18">
        <v>1</v>
      </c>
      <c r="S83" s="18">
        <v>0</v>
      </c>
      <c r="T83" s="18">
        <v>0</v>
      </c>
      <c r="U83" s="18">
        <v>1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1</v>
      </c>
      <c r="AC83" s="19">
        <v>0</v>
      </c>
      <c r="AD83" s="18">
        <v>0</v>
      </c>
      <c r="AE83" s="18">
        <v>1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1</v>
      </c>
      <c r="AS83" s="18">
        <v>2</v>
      </c>
      <c r="AT83" s="18">
        <v>4</v>
      </c>
      <c r="AU83" s="18">
        <v>8</v>
      </c>
      <c r="AV83" s="18">
        <v>2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1</v>
      </c>
      <c r="BG83" s="18">
        <v>0</v>
      </c>
      <c r="BH83" s="18">
        <v>0</v>
      </c>
      <c r="BI83" s="35">
        <f>SUM(C83:BH83)</f>
        <v>43</v>
      </c>
      <c r="BJ83" s="49">
        <f>SUM(C83:N83,P83:AU83,AW83:BH83)</f>
        <v>29</v>
      </c>
    </row>
    <row r="84" spans="1:62" ht="15" x14ac:dyDescent="0.25">
      <c r="A84" s="56"/>
      <c r="B84" s="12" t="s">
        <v>55</v>
      </c>
      <c r="C84" s="18">
        <v>4</v>
      </c>
      <c r="D84" s="18">
        <v>0</v>
      </c>
      <c r="E84" s="18">
        <v>0</v>
      </c>
      <c r="F84" s="18">
        <v>5</v>
      </c>
      <c r="G84" s="19">
        <v>0</v>
      </c>
      <c r="H84" s="19">
        <v>0</v>
      </c>
      <c r="I84" s="18">
        <v>6</v>
      </c>
      <c r="J84" s="18">
        <v>0</v>
      </c>
      <c r="K84" s="18">
        <v>3</v>
      </c>
      <c r="L84" s="18">
        <v>0</v>
      </c>
      <c r="M84" s="18">
        <v>0</v>
      </c>
      <c r="N84" s="18">
        <v>0</v>
      </c>
      <c r="O84" s="18">
        <v>38</v>
      </c>
      <c r="P84" s="18">
        <v>0</v>
      </c>
      <c r="Q84" s="18">
        <v>0</v>
      </c>
      <c r="R84" s="18">
        <v>1</v>
      </c>
      <c r="S84" s="18">
        <v>0</v>
      </c>
      <c r="T84" s="18">
        <v>1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1</v>
      </c>
      <c r="AB84" s="18">
        <v>2</v>
      </c>
      <c r="AC84" s="19">
        <v>0</v>
      </c>
      <c r="AD84" s="18">
        <v>0</v>
      </c>
      <c r="AE84" s="18">
        <v>0</v>
      </c>
      <c r="AF84" s="18">
        <v>1</v>
      </c>
      <c r="AG84" s="18">
        <v>6</v>
      </c>
      <c r="AH84" s="18">
        <v>3</v>
      </c>
      <c r="AI84" s="18">
        <v>0</v>
      </c>
      <c r="AJ84" s="18">
        <v>6</v>
      </c>
      <c r="AK84" s="18">
        <v>0</v>
      </c>
      <c r="AL84" s="18">
        <v>3</v>
      </c>
      <c r="AM84" s="18">
        <v>0</v>
      </c>
      <c r="AN84" s="18">
        <v>0</v>
      </c>
      <c r="AO84" s="18">
        <v>1</v>
      </c>
      <c r="AP84" s="18">
        <v>0</v>
      </c>
      <c r="AQ84" s="18">
        <v>0</v>
      </c>
      <c r="AR84" s="18">
        <v>2</v>
      </c>
      <c r="AS84" s="18">
        <v>2</v>
      </c>
      <c r="AT84" s="18">
        <v>11</v>
      </c>
      <c r="AU84" s="18">
        <v>0</v>
      </c>
      <c r="AV84" s="18">
        <v>19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35">
        <f>SUM(C84:BH84)</f>
        <v>115</v>
      </c>
      <c r="BJ84" s="49">
        <f>SUM(C84:N84,P84:AU84,AW84:BH84)</f>
        <v>58</v>
      </c>
    </row>
    <row r="85" spans="1:62" s="4" customFormat="1" ht="15" x14ac:dyDescent="0.25">
      <c r="A85" s="56"/>
      <c r="B85" s="13" t="s">
        <v>0</v>
      </c>
      <c r="C85" s="20">
        <f>SUM(C82:C84)</f>
        <v>8</v>
      </c>
      <c r="D85" s="20">
        <f t="shared" ref="D85:AQ85" si="87">SUM(D82:D84)</f>
        <v>0</v>
      </c>
      <c r="E85" s="20">
        <f t="shared" si="87"/>
        <v>0</v>
      </c>
      <c r="F85" s="20">
        <f t="shared" si="87"/>
        <v>10</v>
      </c>
      <c r="G85" s="21">
        <f>SUM(G82:G84)</f>
        <v>0</v>
      </c>
      <c r="H85" s="21">
        <f>SUM(H82:H84)</f>
        <v>0</v>
      </c>
      <c r="I85" s="20">
        <f t="shared" si="87"/>
        <v>8</v>
      </c>
      <c r="J85" s="20">
        <f t="shared" si="87"/>
        <v>0</v>
      </c>
      <c r="K85" s="20">
        <f>SUM(K82:K84)</f>
        <v>3</v>
      </c>
      <c r="L85" s="20">
        <f t="shared" ref="L85" si="88">SUM(L82:L84)</f>
        <v>0</v>
      </c>
      <c r="M85" s="20">
        <f t="shared" si="87"/>
        <v>0</v>
      </c>
      <c r="N85" s="20">
        <f t="shared" ref="N85" si="89">SUM(N82:N84)</f>
        <v>0</v>
      </c>
      <c r="O85" s="20">
        <f t="shared" si="87"/>
        <v>71</v>
      </c>
      <c r="P85" s="20">
        <f t="shared" ref="P85:Q85" si="90">SUM(P82:P84)</f>
        <v>0</v>
      </c>
      <c r="Q85" s="20">
        <f t="shared" si="90"/>
        <v>0</v>
      </c>
      <c r="R85" s="20">
        <f t="shared" si="87"/>
        <v>3</v>
      </c>
      <c r="S85" s="20">
        <f t="shared" si="87"/>
        <v>0</v>
      </c>
      <c r="T85" s="20">
        <f t="shared" si="87"/>
        <v>1</v>
      </c>
      <c r="U85" s="20">
        <f>SUM(U82:U84)</f>
        <v>1</v>
      </c>
      <c r="V85" s="20">
        <f t="shared" si="87"/>
        <v>0</v>
      </c>
      <c r="W85" s="20">
        <f t="shared" si="87"/>
        <v>0</v>
      </c>
      <c r="X85" s="20">
        <f>SUM(X82:X84)</f>
        <v>0</v>
      </c>
      <c r="Y85" s="20">
        <f t="shared" si="87"/>
        <v>0</v>
      </c>
      <c r="Z85" s="20">
        <f>SUM(Z82:Z84)</f>
        <v>0</v>
      </c>
      <c r="AA85" s="20">
        <f t="shared" si="87"/>
        <v>1</v>
      </c>
      <c r="AB85" s="20">
        <f t="shared" si="87"/>
        <v>7</v>
      </c>
      <c r="AC85" s="21">
        <f t="shared" si="87"/>
        <v>0</v>
      </c>
      <c r="AD85" s="20">
        <f t="shared" si="87"/>
        <v>0</v>
      </c>
      <c r="AE85" s="20">
        <f t="shared" si="87"/>
        <v>2</v>
      </c>
      <c r="AF85" s="20">
        <f t="shared" si="87"/>
        <v>1</v>
      </c>
      <c r="AG85" s="20">
        <f t="shared" si="87"/>
        <v>9</v>
      </c>
      <c r="AH85" s="20">
        <f t="shared" ref="AH85:AM85" si="91">SUM(AH82:AH84)</f>
        <v>3</v>
      </c>
      <c r="AI85" s="20">
        <f t="shared" si="91"/>
        <v>0</v>
      </c>
      <c r="AJ85" s="20">
        <f t="shared" si="91"/>
        <v>6</v>
      </c>
      <c r="AK85" s="20">
        <f t="shared" si="91"/>
        <v>0</v>
      </c>
      <c r="AL85" s="20">
        <f t="shared" si="91"/>
        <v>3</v>
      </c>
      <c r="AM85" s="20">
        <f t="shared" si="91"/>
        <v>0</v>
      </c>
      <c r="AN85" s="20">
        <f t="shared" si="87"/>
        <v>0</v>
      </c>
      <c r="AO85" s="20">
        <f>SUM(AO82:AO84)</f>
        <v>1</v>
      </c>
      <c r="AP85" s="20">
        <f t="shared" si="87"/>
        <v>0</v>
      </c>
      <c r="AQ85" s="20">
        <f t="shared" si="87"/>
        <v>0</v>
      </c>
      <c r="AR85" s="20">
        <f>SUM(AR82:AR84)</f>
        <v>3</v>
      </c>
      <c r="AS85" s="20">
        <f>SUM(AS82:AS84)</f>
        <v>4</v>
      </c>
      <c r="AT85" s="20">
        <f>SUM(AT82:AT84)</f>
        <v>15</v>
      </c>
      <c r="AU85" s="20">
        <f>SUM(AU82:AU84)</f>
        <v>16</v>
      </c>
      <c r="AV85" s="20">
        <f t="shared" ref="AV85:BI85" si="92">SUM(AV82:AV84)</f>
        <v>25</v>
      </c>
      <c r="AW85" s="20">
        <f>SUM(AW82:AW84)</f>
        <v>0</v>
      </c>
      <c r="AX85" s="20">
        <f>SUM(AX82:AX84)</f>
        <v>0</v>
      </c>
      <c r="AY85" s="20">
        <f>SUM(AY82:AY84)</f>
        <v>0</v>
      </c>
      <c r="AZ85" s="20">
        <f>SUM(AZ82:AZ84)</f>
        <v>0</v>
      </c>
      <c r="BA85" s="20">
        <f t="shared" si="92"/>
        <v>0</v>
      </c>
      <c r="BB85" s="20">
        <f>SUM(BB82:BB84)</f>
        <v>0</v>
      </c>
      <c r="BC85" s="20">
        <f>SUM(BC82:BC84)</f>
        <v>0</v>
      </c>
      <c r="BD85" s="20">
        <f>SUM(BD82:BD84)</f>
        <v>0</v>
      </c>
      <c r="BE85" s="20">
        <f t="shared" si="92"/>
        <v>0</v>
      </c>
      <c r="BF85" s="20">
        <f t="shared" si="92"/>
        <v>4</v>
      </c>
      <c r="BG85" s="20">
        <f>SUM(BG82:BG84)</f>
        <v>0</v>
      </c>
      <c r="BH85" s="20">
        <f t="shared" si="92"/>
        <v>0</v>
      </c>
      <c r="BI85" s="36">
        <f t="shared" si="92"/>
        <v>205</v>
      </c>
      <c r="BJ85" s="49">
        <f>SUM(C85:N85,P85:AU85,AW85:BH85)</f>
        <v>109</v>
      </c>
    </row>
    <row r="86" spans="1:62" ht="15" x14ac:dyDescent="0.25">
      <c r="A86" s="14"/>
      <c r="B86" s="12"/>
      <c r="C86" s="18"/>
      <c r="D86" s="18"/>
      <c r="E86" s="18"/>
      <c r="F86" s="18"/>
      <c r="G86" s="19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9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35"/>
      <c r="BJ86" s="49"/>
    </row>
    <row r="87" spans="1:62" ht="15" x14ac:dyDescent="0.25">
      <c r="A87" s="56">
        <v>17</v>
      </c>
      <c r="B87" s="12" t="s">
        <v>56</v>
      </c>
      <c r="C87" s="18">
        <v>260</v>
      </c>
      <c r="D87" s="18">
        <v>4</v>
      </c>
      <c r="E87" s="18">
        <v>12</v>
      </c>
      <c r="F87" s="18">
        <v>2</v>
      </c>
      <c r="G87" s="19">
        <v>1</v>
      </c>
      <c r="H87" s="19">
        <v>0</v>
      </c>
      <c r="I87" s="18">
        <v>49</v>
      </c>
      <c r="J87" s="18">
        <v>2</v>
      </c>
      <c r="K87" s="18">
        <v>12</v>
      </c>
      <c r="L87" s="18">
        <v>1</v>
      </c>
      <c r="M87" s="18">
        <v>11</v>
      </c>
      <c r="N87" s="18">
        <v>0</v>
      </c>
      <c r="O87" s="18">
        <v>3223</v>
      </c>
      <c r="P87" s="18">
        <v>7</v>
      </c>
      <c r="Q87" s="18">
        <v>5</v>
      </c>
      <c r="R87" s="18">
        <v>33</v>
      </c>
      <c r="S87" s="18">
        <v>44</v>
      </c>
      <c r="T87" s="18">
        <v>15</v>
      </c>
      <c r="U87" s="18">
        <v>4</v>
      </c>
      <c r="V87" s="18">
        <v>19</v>
      </c>
      <c r="W87" s="18">
        <v>11</v>
      </c>
      <c r="X87" s="18">
        <v>4</v>
      </c>
      <c r="Y87" s="18">
        <v>0</v>
      </c>
      <c r="Z87" s="18">
        <v>7</v>
      </c>
      <c r="AA87" s="18">
        <v>19</v>
      </c>
      <c r="AB87" s="18">
        <v>223</v>
      </c>
      <c r="AC87" s="19">
        <v>10</v>
      </c>
      <c r="AD87" s="18">
        <v>28</v>
      </c>
      <c r="AE87" s="18">
        <v>38</v>
      </c>
      <c r="AF87" s="18">
        <v>3</v>
      </c>
      <c r="AG87" s="18">
        <v>128</v>
      </c>
      <c r="AH87" s="18">
        <v>16</v>
      </c>
      <c r="AI87" s="18">
        <v>69</v>
      </c>
      <c r="AJ87" s="18">
        <v>247</v>
      </c>
      <c r="AK87" s="18">
        <v>3</v>
      </c>
      <c r="AL87" s="18">
        <v>23</v>
      </c>
      <c r="AM87" s="18">
        <v>0</v>
      </c>
      <c r="AN87" s="18">
        <v>4</v>
      </c>
      <c r="AO87" s="18">
        <v>0</v>
      </c>
      <c r="AP87" s="18">
        <v>16</v>
      </c>
      <c r="AQ87" s="18">
        <v>0</v>
      </c>
      <c r="AR87" s="18">
        <v>57</v>
      </c>
      <c r="AS87" s="18">
        <v>9</v>
      </c>
      <c r="AT87" s="18">
        <v>16</v>
      </c>
      <c r="AU87" s="18">
        <v>4</v>
      </c>
      <c r="AV87" s="18">
        <v>441</v>
      </c>
      <c r="AW87" s="18">
        <v>4</v>
      </c>
      <c r="AX87" s="18">
        <v>1</v>
      </c>
      <c r="AY87" s="18">
        <v>0</v>
      </c>
      <c r="AZ87" s="18">
        <v>21</v>
      </c>
      <c r="BA87" s="18">
        <v>1</v>
      </c>
      <c r="BB87" s="18">
        <v>5</v>
      </c>
      <c r="BC87" s="18">
        <v>0</v>
      </c>
      <c r="BD87" s="18">
        <v>9</v>
      </c>
      <c r="BE87" s="18">
        <v>0</v>
      </c>
      <c r="BF87" s="18">
        <v>5</v>
      </c>
      <c r="BG87" s="18">
        <v>8</v>
      </c>
      <c r="BH87" s="18">
        <v>5</v>
      </c>
      <c r="BI87" s="35">
        <f>SUM(C87:BH87)</f>
        <v>5139</v>
      </c>
      <c r="BJ87" s="49">
        <f>SUM(C87:N87,P87:AU87,AW87:BH87)</f>
        <v>1475</v>
      </c>
    </row>
    <row r="88" spans="1:62" ht="15" x14ac:dyDescent="0.25">
      <c r="A88" s="56"/>
      <c r="B88" s="12" t="s">
        <v>57</v>
      </c>
      <c r="C88" s="18">
        <v>19</v>
      </c>
      <c r="D88" s="18">
        <v>0</v>
      </c>
      <c r="E88" s="18">
        <v>0</v>
      </c>
      <c r="F88" s="18">
        <v>0</v>
      </c>
      <c r="G88" s="19">
        <v>116</v>
      </c>
      <c r="H88" s="19">
        <v>0</v>
      </c>
      <c r="I88" s="18">
        <v>6</v>
      </c>
      <c r="J88" s="18">
        <v>1</v>
      </c>
      <c r="K88" s="18">
        <v>0</v>
      </c>
      <c r="L88" s="18">
        <v>0</v>
      </c>
      <c r="M88" s="18">
        <v>0</v>
      </c>
      <c r="N88" s="18">
        <v>0</v>
      </c>
      <c r="O88" s="18">
        <v>245</v>
      </c>
      <c r="P88" s="18">
        <v>0</v>
      </c>
      <c r="Q88" s="18">
        <v>4</v>
      </c>
      <c r="R88" s="18">
        <v>2</v>
      </c>
      <c r="S88" s="18">
        <v>3</v>
      </c>
      <c r="T88" s="18">
        <v>2</v>
      </c>
      <c r="U88" s="18">
        <v>2</v>
      </c>
      <c r="V88" s="18">
        <v>1</v>
      </c>
      <c r="W88" s="18">
        <v>0</v>
      </c>
      <c r="X88" s="18">
        <v>0</v>
      </c>
      <c r="Y88" s="18">
        <v>1</v>
      </c>
      <c r="Z88" s="18">
        <v>2</v>
      </c>
      <c r="AA88" s="18">
        <v>3</v>
      </c>
      <c r="AB88" s="18">
        <v>42</v>
      </c>
      <c r="AC88" s="19">
        <v>2</v>
      </c>
      <c r="AD88" s="18">
        <v>6</v>
      </c>
      <c r="AE88" s="18">
        <v>4</v>
      </c>
      <c r="AF88" s="18">
        <v>1</v>
      </c>
      <c r="AG88" s="18">
        <v>18</v>
      </c>
      <c r="AH88" s="18">
        <v>7</v>
      </c>
      <c r="AI88" s="18">
        <v>15</v>
      </c>
      <c r="AJ88" s="18">
        <v>33</v>
      </c>
      <c r="AK88" s="18">
        <v>2</v>
      </c>
      <c r="AL88" s="18">
        <v>0</v>
      </c>
      <c r="AM88" s="18">
        <v>0</v>
      </c>
      <c r="AN88" s="18">
        <v>1</v>
      </c>
      <c r="AO88" s="18">
        <v>0</v>
      </c>
      <c r="AP88" s="18">
        <v>0</v>
      </c>
      <c r="AQ88" s="18">
        <v>0</v>
      </c>
      <c r="AR88" s="18">
        <v>6</v>
      </c>
      <c r="AS88" s="18">
        <v>1</v>
      </c>
      <c r="AT88" s="18">
        <v>2</v>
      </c>
      <c r="AU88" s="18">
        <v>0</v>
      </c>
      <c r="AV88" s="18">
        <v>19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1</v>
      </c>
      <c r="BC88" s="18">
        <v>0</v>
      </c>
      <c r="BD88" s="18">
        <v>1</v>
      </c>
      <c r="BE88" s="18">
        <v>0</v>
      </c>
      <c r="BF88" s="18">
        <v>0</v>
      </c>
      <c r="BG88" s="18">
        <v>1</v>
      </c>
      <c r="BH88" s="18">
        <v>0</v>
      </c>
      <c r="BI88" s="35">
        <f>SUM(C88:BH88)</f>
        <v>569</v>
      </c>
      <c r="BJ88" s="49">
        <f>SUM(C88:N88,P88:AU88,AW88:BH88)</f>
        <v>305</v>
      </c>
    </row>
    <row r="89" spans="1:62" s="4" customFormat="1" ht="15" x14ac:dyDescent="0.25">
      <c r="A89" s="56"/>
      <c r="B89" s="13" t="s">
        <v>0</v>
      </c>
      <c r="C89" s="20">
        <f>SUM(C87:C88)</f>
        <v>279</v>
      </c>
      <c r="D89" s="20">
        <f t="shared" ref="D89:AQ89" si="93">SUM(D87:D88)</f>
        <v>4</v>
      </c>
      <c r="E89" s="20">
        <f t="shared" si="93"/>
        <v>12</v>
      </c>
      <c r="F89" s="20">
        <f t="shared" si="93"/>
        <v>2</v>
      </c>
      <c r="G89" s="21">
        <f>SUM(G87:G88)</f>
        <v>117</v>
      </c>
      <c r="H89" s="21">
        <f>SUM(H87:H88)</f>
        <v>0</v>
      </c>
      <c r="I89" s="20">
        <f t="shared" si="93"/>
        <v>55</v>
      </c>
      <c r="J89" s="20">
        <f t="shared" si="93"/>
        <v>3</v>
      </c>
      <c r="K89" s="20">
        <f>SUM(K87:K88)</f>
        <v>12</v>
      </c>
      <c r="L89" s="20">
        <f t="shared" ref="L89" si="94">SUM(L87:L88)</f>
        <v>1</v>
      </c>
      <c r="M89" s="20">
        <f t="shared" si="93"/>
        <v>11</v>
      </c>
      <c r="N89" s="20">
        <f t="shared" ref="N89" si="95">SUM(N87:N88)</f>
        <v>0</v>
      </c>
      <c r="O89" s="20">
        <f t="shared" si="93"/>
        <v>3468</v>
      </c>
      <c r="P89" s="20">
        <f t="shared" ref="P89:Q89" si="96">SUM(P87:P88)</f>
        <v>7</v>
      </c>
      <c r="Q89" s="20">
        <f t="shared" si="96"/>
        <v>9</v>
      </c>
      <c r="R89" s="20">
        <f t="shared" si="93"/>
        <v>35</v>
      </c>
      <c r="S89" s="20">
        <f t="shared" si="93"/>
        <v>47</v>
      </c>
      <c r="T89" s="20">
        <f t="shared" si="93"/>
        <v>17</v>
      </c>
      <c r="U89" s="20">
        <f>SUM(U87:U88)</f>
        <v>6</v>
      </c>
      <c r="V89" s="20">
        <f t="shared" si="93"/>
        <v>20</v>
      </c>
      <c r="W89" s="20">
        <f t="shared" si="93"/>
        <v>11</v>
      </c>
      <c r="X89" s="20">
        <f>SUM(X87:X88)</f>
        <v>4</v>
      </c>
      <c r="Y89" s="20">
        <f t="shared" si="93"/>
        <v>1</v>
      </c>
      <c r="Z89" s="20">
        <f>SUM(Z87:Z88)</f>
        <v>9</v>
      </c>
      <c r="AA89" s="20">
        <f t="shared" si="93"/>
        <v>22</v>
      </c>
      <c r="AB89" s="20">
        <f t="shared" si="93"/>
        <v>265</v>
      </c>
      <c r="AC89" s="21">
        <f t="shared" si="93"/>
        <v>12</v>
      </c>
      <c r="AD89" s="20">
        <f t="shared" si="93"/>
        <v>34</v>
      </c>
      <c r="AE89" s="20">
        <f t="shared" si="93"/>
        <v>42</v>
      </c>
      <c r="AF89" s="20">
        <f t="shared" si="93"/>
        <v>4</v>
      </c>
      <c r="AG89" s="20">
        <f t="shared" si="93"/>
        <v>146</v>
      </c>
      <c r="AH89" s="20">
        <f t="shared" ref="AH89:AM89" si="97">SUM(AH87:AH88)</f>
        <v>23</v>
      </c>
      <c r="AI89" s="20">
        <f t="shared" si="97"/>
        <v>84</v>
      </c>
      <c r="AJ89" s="20">
        <f t="shared" si="97"/>
        <v>280</v>
      </c>
      <c r="AK89" s="20">
        <f t="shared" si="97"/>
        <v>5</v>
      </c>
      <c r="AL89" s="20">
        <f t="shared" si="97"/>
        <v>23</v>
      </c>
      <c r="AM89" s="20">
        <f t="shared" si="97"/>
        <v>0</v>
      </c>
      <c r="AN89" s="20">
        <f t="shared" si="93"/>
        <v>5</v>
      </c>
      <c r="AO89" s="20">
        <f>SUM(AO87:AO88)</f>
        <v>0</v>
      </c>
      <c r="AP89" s="20">
        <f t="shared" si="93"/>
        <v>16</v>
      </c>
      <c r="AQ89" s="20">
        <f t="shared" si="93"/>
        <v>0</v>
      </c>
      <c r="AR89" s="20">
        <f>SUM(AR87:AR88)</f>
        <v>63</v>
      </c>
      <c r="AS89" s="20">
        <f>SUM(AS87:AS88)</f>
        <v>10</v>
      </c>
      <c r="AT89" s="20">
        <f>SUM(AT87:AT88)</f>
        <v>18</v>
      </c>
      <c r="AU89" s="20">
        <f>SUM(AU87:AU88)</f>
        <v>4</v>
      </c>
      <c r="AV89" s="20">
        <f t="shared" ref="AV89:BH89" si="98">SUM(AV87:AV88)</f>
        <v>460</v>
      </c>
      <c r="AW89" s="20">
        <f>SUM(AW87:AW88)</f>
        <v>4</v>
      </c>
      <c r="AX89" s="20">
        <f>SUM(AX87:AX88)</f>
        <v>1</v>
      </c>
      <c r="AY89" s="20">
        <f>SUM(AY87:AY88)</f>
        <v>0</v>
      </c>
      <c r="AZ89" s="20">
        <f>SUM(AZ87:AZ88)</f>
        <v>21</v>
      </c>
      <c r="BA89" s="20">
        <f t="shared" si="98"/>
        <v>1</v>
      </c>
      <c r="BB89" s="20">
        <f>SUM(BB87:BB88)</f>
        <v>6</v>
      </c>
      <c r="BC89" s="20">
        <f>SUM(BC87:BC88)</f>
        <v>0</v>
      </c>
      <c r="BD89" s="20">
        <f>SUM(BD87:BD88)</f>
        <v>10</v>
      </c>
      <c r="BE89" s="20">
        <f t="shared" si="98"/>
        <v>0</v>
      </c>
      <c r="BF89" s="20">
        <f t="shared" si="98"/>
        <v>5</v>
      </c>
      <c r="BG89" s="20">
        <f>SUM(BG87:BG88)</f>
        <v>9</v>
      </c>
      <c r="BH89" s="20">
        <f t="shared" si="98"/>
        <v>5</v>
      </c>
      <c r="BI89" s="36">
        <f>SUM(BI87:BI88)</f>
        <v>5708</v>
      </c>
      <c r="BJ89" s="49">
        <f>SUM(C89:N89,P89:AU89,AW89:BH89)</f>
        <v>1780</v>
      </c>
    </row>
    <row r="90" spans="1:62" ht="15" x14ac:dyDescent="0.25">
      <c r="A90" s="14"/>
      <c r="B90" s="12"/>
      <c r="C90" s="18"/>
      <c r="D90" s="18"/>
      <c r="E90" s="18"/>
      <c r="F90" s="18"/>
      <c r="G90" s="19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9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35"/>
      <c r="BJ90" s="49"/>
    </row>
    <row r="91" spans="1:62" ht="15" x14ac:dyDescent="0.25">
      <c r="A91" s="56">
        <v>18</v>
      </c>
      <c r="B91" s="12" t="s">
        <v>58</v>
      </c>
      <c r="C91" s="18">
        <v>327</v>
      </c>
      <c r="D91" s="18">
        <v>19</v>
      </c>
      <c r="E91" s="18">
        <v>0</v>
      </c>
      <c r="F91" s="18">
        <v>1</v>
      </c>
      <c r="G91" s="19">
        <v>8</v>
      </c>
      <c r="H91" s="19">
        <v>0</v>
      </c>
      <c r="I91" s="18">
        <v>77</v>
      </c>
      <c r="J91" s="18">
        <v>2</v>
      </c>
      <c r="K91" s="18">
        <v>22</v>
      </c>
      <c r="L91" s="18">
        <v>6</v>
      </c>
      <c r="M91" s="18">
        <v>1</v>
      </c>
      <c r="N91" s="18">
        <v>0</v>
      </c>
      <c r="O91" s="18">
        <v>3479</v>
      </c>
      <c r="P91" s="18">
        <v>8</v>
      </c>
      <c r="Q91" s="18">
        <v>15</v>
      </c>
      <c r="R91" s="18">
        <v>53</v>
      </c>
      <c r="S91" s="18">
        <v>79</v>
      </c>
      <c r="T91" s="18">
        <v>33</v>
      </c>
      <c r="U91" s="18">
        <v>16</v>
      </c>
      <c r="V91" s="18">
        <v>14</v>
      </c>
      <c r="W91" s="18">
        <v>18</v>
      </c>
      <c r="X91" s="18">
        <v>8</v>
      </c>
      <c r="Y91" s="18">
        <v>5</v>
      </c>
      <c r="Z91" s="18">
        <v>19</v>
      </c>
      <c r="AA91" s="18">
        <v>24</v>
      </c>
      <c r="AB91" s="18">
        <v>307</v>
      </c>
      <c r="AC91" s="19">
        <v>9</v>
      </c>
      <c r="AD91" s="18">
        <v>68</v>
      </c>
      <c r="AE91" s="18">
        <v>63</v>
      </c>
      <c r="AF91" s="18">
        <v>4</v>
      </c>
      <c r="AG91" s="18">
        <v>191</v>
      </c>
      <c r="AH91" s="18">
        <v>92</v>
      </c>
      <c r="AI91" s="18">
        <v>157</v>
      </c>
      <c r="AJ91" s="18">
        <v>435</v>
      </c>
      <c r="AK91" s="18">
        <v>13</v>
      </c>
      <c r="AL91" s="18">
        <v>24</v>
      </c>
      <c r="AM91" s="18">
        <v>0</v>
      </c>
      <c r="AN91" s="18">
        <v>0</v>
      </c>
      <c r="AO91" s="18">
        <v>2</v>
      </c>
      <c r="AP91" s="18">
        <v>2</v>
      </c>
      <c r="AQ91" s="18">
        <v>0</v>
      </c>
      <c r="AR91" s="18">
        <v>50</v>
      </c>
      <c r="AS91" s="18">
        <v>12</v>
      </c>
      <c r="AT91" s="18">
        <v>11</v>
      </c>
      <c r="AU91" s="18">
        <v>6</v>
      </c>
      <c r="AV91" s="18">
        <v>394</v>
      </c>
      <c r="AW91" s="18">
        <v>25</v>
      </c>
      <c r="AX91" s="18">
        <v>0</v>
      </c>
      <c r="AY91" s="18">
        <v>0</v>
      </c>
      <c r="AZ91" s="18">
        <v>4</v>
      </c>
      <c r="BA91" s="18">
        <v>2</v>
      </c>
      <c r="BB91" s="18">
        <v>4</v>
      </c>
      <c r="BC91" s="18">
        <v>0</v>
      </c>
      <c r="BD91" s="18">
        <v>26</v>
      </c>
      <c r="BE91" s="18">
        <v>0</v>
      </c>
      <c r="BF91" s="18">
        <v>1</v>
      </c>
      <c r="BG91" s="18">
        <v>13</v>
      </c>
      <c r="BH91" s="18">
        <v>2</v>
      </c>
      <c r="BI91" s="35">
        <f>SUM(C91:BH91)</f>
        <v>6151</v>
      </c>
      <c r="BJ91" s="49">
        <f>SUM(C91:N91,P91:AU91,AW91:BH91)</f>
        <v>2278</v>
      </c>
    </row>
    <row r="92" spans="1:62" ht="15" x14ac:dyDescent="0.25">
      <c r="A92" s="56"/>
      <c r="B92" s="12" t="s">
        <v>59</v>
      </c>
      <c r="C92" s="18">
        <v>111</v>
      </c>
      <c r="D92" s="18">
        <v>9</v>
      </c>
      <c r="E92" s="18">
        <v>0</v>
      </c>
      <c r="F92" s="18">
        <v>1</v>
      </c>
      <c r="G92" s="19">
        <v>2</v>
      </c>
      <c r="H92" s="19">
        <v>0</v>
      </c>
      <c r="I92" s="18">
        <v>44</v>
      </c>
      <c r="J92" s="18">
        <v>0</v>
      </c>
      <c r="K92" s="18">
        <v>13</v>
      </c>
      <c r="L92" s="18">
        <v>1</v>
      </c>
      <c r="M92" s="18">
        <v>2</v>
      </c>
      <c r="N92" s="18">
        <v>0</v>
      </c>
      <c r="O92" s="18">
        <v>1230</v>
      </c>
      <c r="P92" s="18">
        <v>4</v>
      </c>
      <c r="Q92" s="18">
        <v>8</v>
      </c>
      <c r="R92" s="18">
        <v>28</v>
      </c>
      <c r="S92" s="18">
        <v>22</v>
      </c>
      <c r="T92" s="18">
        <v>19</v>
      </c>
      <c r="U92" s="18">
        <v>12</v>
      </c>
      <c r="V92" s="18">
        <v>12</v>
      </c>
      <c r="W92" s="18">
        <v>12</v>
      </c>
      <c r="X92" s="18">
        <v>4</v>
      </c>
      <c r="Y92" s="18">
        <v>5</v>
      </c>
      <c r="Z92" s="18">
        <v>6</v>
      </c>
      <c r="AA92" s="18">
        <v>16</v>
      </c>
      <c r="AB92" s="18">
        <v>138</v>
      </c>
      <c r="AC92" s="19">
        <v>3</v>
      </c>
      <c r="AD92" s="18">
        <v>17</v>
      </c>
      <c r="AE92" s="18">
        <v>31</v>
      </c>
      <c r="AF92" s="18">
        <v>2</v>
      </c>
      <c r="AG92" s="18">
        <v>54</v>
      </c>
      <c r="AH92" s="18">
        <v>46</v>
      </c>
      <c r="AI92" s="18">
        <v>43</v>
      </c>
      <c r="AJ92" s="18">
        <v>168</v>
      </c>
      <c r="AK92" s="18">
        <v>0</v>
      </c>
      <c r="AL92" s="18">
        <v>6</v>
      </c>
      <c r="AM92" s="18">
        <v>0</v>
      </c>
      <c r="AN92" s="18">
        <v>2</v>
      </c>
      <c r="AO92" s="18">
        <v>1</v>
      </c>
      <c r="AP92" s="18">
        <v>0</v>
      </c>
      <c r="AQ92" s="18">
        <v>0</v>
      </c>
      <c r="AR92" s="18">
        <v>21</v>
      </c>
      <c r="AS92" s="18">
        <v>7</v>
      </c>
      <c r="AT92" s="18">
        <v>9</v>
      </c>
      <c r="AU92" s="18">
        <v>8</v>
      </c>
      <c r="AV92" s="18">
        <v>154</v>
      </c>
      <c r="AW92" s="18">
        <v>3</v>
      </c>
      <c r="AX92" s="18">
        <v>0</v>
      </c>
      <c r="AY92" s="18">
        <v>0</v>
      </c>
      <c r="AZ92" s="18">
        <v>5</v>
      </c>
      <c r="BA92" s="18">
        <v>1</v>
      </c>
      <c r="BB92" s="18">
        <v>0</v>
      </c>
      <c r="BC92" s="18">
        <v>0</v>
      </c>
      <c r="BD92" s="18">
        <v>16</v>
      </c>
      <c r="BE92" s="18">
        <v>1</v>
      </c>
      <c r="BF92" s="18">
        <v>0</v>
      </c>
      <c r="BG92" s="18">
        <v>4</v>
      </c>
      <c r="BH92" s="18">
        <v>3</v>
      </c>
      <c r="BI92" s="35">
        <f>SUM(C92:BH92)</f>
        <v>2304</v>
      </c>
      <c r="BJ92" s="49">
        <f>SUM(C92:N92,P92:AU92,AW92:BH92)</f>
        <v>920</v>
      </c>
    </row>
    <row r="93" spans="1:62" ht="15" x14ac:dyDescent="0.25">
      <c r="A93" s="56"/>
      <c r="B93" s="12" t="s">
        <v>60</v>
      </c>
      <c r="C93" s="18">
        <v>11</v>
      </c>
      <c r="D93" s="18">
        <v>0</v>
      </c>
      <c r="E93" s="18">
        <v>1</v>
      </c>
      <c r="F93" s="18">
        <v>1</v>
      </c>
      <c r="G93" s="19">
        <v>0</v>
      </c>
      <c r="H93" s="19">
        <v>0</v>
      </c>
      <c r="I93" s="18">
        <v>4</v>
      </c>
      <c r="J93" s="18">
        <v>0</v>
      </c>
      <c r="K93" s="18">
        <v>1</v>
      </c>
      <c r="L93" s="18">
        <v>0</v>
      </c>
      <c r="M93" s="18">
        <v>0</v>
      </c>
      <c r="N93" s="18">
        <v>0</v>
      </c>
      <c r="O93" s="18">
        <v>102</v>
      </c>
      <c r="P93" s="18">
        <v>0</v>
      </c>
      <c r="Q93" s="18">
        <v>0</v>
      </c>
      <c r="R93" s="18">
        <v>1</v>
      </c>
      <c r="S93" s="18">
        <v>1</v>
      </c>
      <c r="T93" s="18">
        <v>3</v>
      </c>
      <c r="U93" s="18">
        <v>3</v>
      </c>
      <c r="V93" s="18">
        <v>1</v>
      </c>
      <c r="W93" s="18">
        <v>2</v>
      </c>
      <c r="X93" s="18">
        <v>1</v>
      </c>
      <c r="Y93" s="18">
        <v>1</v>
      </c>
      <c r="Z93" s="18">
        <v>0</v>
      </c>
      <c r="AA93" s="18">
        <v>1</v>
      </c>
      <c r="AB93" s="18">
        <v>15</v>
      </c>
      <c r="AC93" s="19">
        <v>0</v>
      </c>
      <c r="AD93" s="18">
        <v>3</v>
      </c>
      <c r="AE93" s="18">
        <v>0</v>
      </c>
      <c r="AF93" s="18">
        <v>0</v>
      </c>
      <c r="AG93" s="18">
        <v>10</v>
      </c>
      <c r="AH93" s="18">
        <v>1</v>
      </c>
      <c r="AI93" s="18">
        <v>3</v>
      </c>
      <c r="AJ93" s="18">
        <v>1</v>
      </c>
      <c r="AK93" s="18">
        <v>0</v>
      </c>
      <c r="AL93" s="18">
        <v>0</v>
      </c>
      <c r="AM93" s="18">
        <v>0</v>
      </c>
      <c r="AN93" s="18">
        <v>1</v>
      </c>
      <c r="AO93" s="18">
        <v>0</v>
      </c>
      <c r="AP93" s="18">
        <v>0</v>
      </c>
      <c r="AQ93" s="18">
        <v>0</v>
      </c>
      <c r="AR93" s="18">
        <v>2</v>
      </c>
      <c r="AS93" s="18">
        <v>0</v>
      </c>
      <c r="AT93" s="18">
        <v>3</v>
      </c>
      <c r="AU93" s="18">
        <v>0</v>
      </c>
      <c r="AV93" s="18">
        <v>27</v>
      </c>
      <c r="AW93" s="18">
        <v>0</v>
      </c>
      <c r="AX93" s="18">
        <v>0</v>
      </c>
      <c r="AY93" s="18">
        <v>0</v>
      </c>
      <c r="AZ93" s="18">
        <v>3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1</v>
      </c>
      <c r="BI93" s="35">
        <f>SUM(C93:BH93)</f>
        <v>204</v>
      </c>
      <c r="BJ93" s="49">
        <f>SUM(C93:N93,P93:AU93,AW93:BH93)</f>
        <v>75</v>
      </c>
    </row>
    <row r="94" spans="1:62" ht="15" x14ac:dyDescent="0.25">
      <c r="A94" s="56"/>
      <c r="B94" s="12" t="s">
        <v>61</v>
      </c>
      <c r="C94" s="18">
        <v>1</v>
      </c>
      <c r="D94" s="18">
        <v>0</v>
      </c>
      <c r="E94" s="18">
        <v>0</v>
      </c>
      <c r="F94" s="18">
        <v>0</v>
      </c>
      <c r="G94" s="19">
        <v>0</v>
      </c>
      <c r="H94" s="19">
        <v>0</v>
      </c>
      <c r="I94" s="18">
        <v>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22</v>
      </c>
      <c r="P94" s="18">
        <v>0</v>
      </c>
      <c r="Q94" s="18">
        <v>0</v>
      </c>
      <c r="R94" s="18">
        <v>0</v>
      </c>
      <c r="S94" s="18">
        <v>0</v>
      </c>
      <c r="T94" s="18">
        <v>1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1</v>
      </c>
      <c r="AB94" s="18">
        <v>1</v>
      </c>
      <c r="AC94" s="19">
        <v>0</v>
      </c>
      <c r="AD94" s="18">
        <v>0</v>
      </c>
      <c r="AE94" s="18">
        <v>1</v>
      </c>
      <c r="AF94" s="18">
        <v>0</v>
      </c>
      <c r="AG94" s="18">
        <v>19</v>
      </c>
      <c r="AH94" s="18">
        <v>0</v>
      </c>
      <c r="AI94" s="18">
        <v>0</v>
      </c>
      <c r="AJ94" s="18">
        <v>1</v>
      </c>
      <c r="AK94" s="18">
        <v>0</v>
      </c>
      <c r="AL94" s="18">
        <v>1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v>0</v>
      </c>
      <c r="AU94" s="18">
        <v>4</v>
      </c>
      <c r="AV94" s="18">
        <v>6</v>
      </c>
      <c r="AW94" s="18">
        <v>0</v>
      </c>
      <c r="AX94" s="18">
        <v>0</v>
      </c>
      <c r="AY94" s="18">
        <v>0</v>
      </c>
      <c r="AZ94" s="18">
        <v>1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1</v>
      </c>
      <c r="BG94" s="18">
        <v>0</v>
      </c>
      <c r="BH94" s="18">
        <v>0</v>
      </c>
      <c r="BI94" s="35">
        <f>SUM(C94:BH94)</f>
        <v>61</v>
      </c>
      <c r="BJ94" s="49">
        <f>SUM(C94:N94,P94:AU94,AW94:BH94)</f>
        <v>33</v>
      </c>
    </row>
    <row r="95" spans="1:62" s="4" customFormat="1" ht="15" x14ac:dyDescent="0.25">
      <c r="A95" s="56"/>
      <c r="B95" s="13" t="s">
        <v>0</v>
      </c>
      <c r="C95" s="20">
        <f>SUM(C91:C94)</f>
        <v>450</v>
      </c>
      <c r="D95" s="20">
        <f t="shared" ref="D95:AQ95" si="99">SUM(D91:D94)</f>
        <v>28</v>
      </c>
      <c r="E95" s="20">
        <f t="shared" si="99"/>
        <v>1</v>
      </c>
      <c r="F95" s="20">
        <f t="shared" si="99"/>
        <v>3</v>
      </c>
      <c r="G95" s="21">
        <f>SUM(G91:G94)</f>
        <v>10</v>
      </c>
      <c r="H95" s="21">
        <f>SUM(H91:H94)</f>
        <v>0</v>
      </c>
      <c r="I95" s="20">
        <f t="shared" si="99"/>
        <v>126</v>
      </c>
      <c r="J95" s="20">
        <f t="shared" si="99"/>
        <v>2</v>
      </c>
      <c r="K95" s="20">
        <f>SUM(K91:K94)</f>
        <v>36</v>
      </c>
      <c r="L95" s="20">
        <f t="shared" ref="L95" si="100">SUM(L91:L94)</f>
        <v>7</v>
      </c>
      <c r="M95" s="20">
        <f t="shared" si="99"/>
        <v>3</v>
      </c>
      <c r="N95" s="20">
        <f t="shared" ref="N95" si="101">SUM(N91:N94)</f>
        <v>0</v>
      </c>
      <c r="O95" s="20">
        <f t="shared" si="99"/>
        <v>4833</v>
      </c>
      <c r="P95" s="20">
        <f t="shared" ref="P95:Q95" si="102">SUM(P91:P94)</f>
        <v>12</v>
      </c>
      <c r="Q95" s="20">
        <f t="shared" si="102"/>
        <v>23</v>
      </c>
      <c r="R95" s="20">
        <f t="shared" si="99"/>
        <v>82</v>
      </c>
      <c r="S95" s="20">
        <f t="shared" si="99"/>
        <v>102</v>
      </c>
      <c r="T95" s="20">
        <f t="shared" si="99"/>
        <v>56</v>
      </c>
      <c r="U95" s="20">
        <f>SUM(U91:U94)</f>
        <v>31</v>
      </c>
      <c r="V95" s="20">
        <f t="shared" si="99"/>
        <v>27</v>
      </c>
      <c r="W95" s="20">
        <f t="shared" si="99"/>
        <v>32</v>
      </c>
      <c r="X95" s="20">
        <f>SUM(X91:X94)</f>
        <v>13</v>
      </c>
      <c r="Y95" s="20">
        <f t="shared" si="99"/>
        <v>11</v>
      </c>
      <c r="Z95" s="20">
        <f>SUM(Z91:Z94)</f>
        <v>25</v>
      </c>
      <c r="AA95" s="20">
        <f t="shared" si="99"/>
        <v>42</v>
      </c>
      <c r="AB95" s="20">
        <f t="shared" si="99"/>
        <v>461</v>
      </c>
      <c r="AC95" s="21">
        <f t="shared" si="99"/>
        <v>12</v>
      </c>
      <c r="AD95" s="20">
        <f t="shared" si="99"/>
        <v>88</v>
      </c>
      <c r="AE95" s="20">
        <f t="shared" si="99"/>
        <v>95</v>
      </c>
      <c r="AF95" s="20">
        <f t="shared" si="99"/>
        <v>6</v>
      </c>
      <c r="AG95" s="20">
        <f t="shared" si="99"/>
        <v>274</v>
      </c>
      <c r="AH95" s="20">
        <f t="shared" ref="AH95:AM95" si="103">SUM(AH91:AH94)</f>
        <v>139</v>
      </c>
      <c r="AI95" s="20">
        <f t="shared" si="103"/>
        <v>203</v>
      </c>
      <c r="AJ95" s="20">
        <f t="shared" si="103"/>
        <v>605</v>
      </c>
      <c r="AK95" s="20">
        <f t="shared" si="103"/>
        <v>13</v>
      </c>
      <c r="AL95" s="20">
        <f t="shared" si="103"/>
        <v>31</v>
      </c>
      <c r="AM95" s="20">
        <f t="shared" si="103"/>
        <v>0</v>
      </c>
      <c r="AN95" s="20">
        <f t="shared" si="99"/>
        <v>3</v>
      </c>
      <c r="AO95" s="20">
        <f>SUM(AO91:AO94)</f>
        <v>3</v>
      </c>
      <c r="AP95" s="20">
        <f t="shared" si="99"/>
        <v>2</v>
      </c>
      <c r="AQ95" s="20">
        <f t="shared" si="99"/>
        <v>0</v>
      </c>
      <c r="AR95" s="20">
        <f>SUM(AR91:AR94)</f>
        <v>73</v>
      </c>
      <c r="AS95" s="20">
        <f>SUM(AS91:AS94)</f>
        <v>19</v>
      </c>
      <c r="AT95" s="20">
        <f>SUM(AT91:AT94)</f>
        <v>23</v>
      </c>
      <c r="AU95" s="20">
        <f>SUM(AU91:AU94)</f>
        <v>18</v>
      </c>
      <c r="AV95" s="20">
        <f t="shared" ref="AV95:BH95" si="104">SUM(AV91:AV94)</f>
        <v>581</v>
      </c>
      <c r="AW95" s="20">
        <f>SUM(AW91:AW94)</f>
        <v>28</v>
      </c>
      <c r="AX95" s="20">
        <f>SUM(AX91:AX94)</f>
        <v>0</v>
      </c>
      <c r="AY95" s="20">
        <f>SUM(AY91:AY94)</f>
        <v>0</v>
      </c>
      <c r="AZ95" s="20">
        <f>SUM(AZ91:AZ94)</f>
        <v>13</v>
      </c>
      <c r="BA95" s="20">
        <f t="shared" si="104"/>
        <v>3</v>
      </c>
      <c r="BB95" s="20">
        <f>SUM(BB91:BB94)</f>
        <v>4</v>
      </c>
      <c r="BC95" s="20">
        <f>SUM(BC91:BC94)</f>
        <v>0</v>
      </c>
      <c r="BD95" s="20">
        <f>SUM(BD91:BD94)</f>
        <v>42</v>
      </c>
      <c r="BE95" s="20">
        <f t="shared" si="104"/>
        <v>1</v>
      </c>
      <c r="BF95" s="20">
        <f t="shared" si="104"/>
        <v>2</v>
      </c>
      <c r="BG95" s="20">
        <f>SUM(BG91:BG94)</f>
        <v>17</v>
      </c>
      <c r="BH95" s="20">
        <f t="shared" si="104"/>
        <v>6</v>
      </c>
      <c r="BI95" s="36">
        <f>SUM(BI91:BI94)</f>
        <v>8720</v>
      </c>
      <c r="BJ95" s="49">
        <f>SUM(C95:N95,P95:AU95,AW95:BH95)</f>
        <v>3306</v>
      </c>
    </row>
    <row r="96" spans="1:62" ht="15" x14ac:dyDescent="0.25">
      <c r="A96" s="14"/>
      <c r="B96" s="12"/>
      <c r="C96" s="18"/>
      <c r="D96" s="18"/>
      <c r="E96" s="18"/>
      <c r="F96" s="18"/>
      <c r="G96" s="19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9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35"/>
      <c r="BJ96" s="49"/>
    </row>
    <row r="97" spans="1:62" s="4" customFormat="1" ht="15" x14ac:dyDescent="0.25">
      <c r="A97" s="14">
        <v>19</v>
      </c>
      <c r="B97" s="12" t="s">
        <v>62</v>
      </c>
      <c r="C97" s="20">
        <v>88</v>
      </c>
      <c r="D97" s="20">
        <v>0</v>
      </c>
      <c r="E97" s="20">
        <v>11</v>
      </c>
      <c r="F97" s="20">
        <v>3</v>
      </c>
      <c r="G97" s="21">
        <v>2</v>
      </c>
      <c r="H97" s="21">
        <v>0</v>
      </c>
      <c r="I97" s="20">
        <v>25</v>
      </c>
      <c r="J97" s="20">
        <v>2</v>
      </c>
      <c r="K97" s="20">
        <v>9</v>
      </c>
      <c r="L97" s="20">
        <v>0</v>
      </c>
      <c r="M97" s="20">
        <v>3</v>
      </c>
      <c r="N97" s="20">
        <v>0</v>
      </c>
      <c r="O97" s="20">
        <v>1435</v>
      </c>
      <c r="P97" s="20">
        <v>7</v>
      </c>
      <c r="Q97" s="20">
        <v>6</v>
      </c>
      <c r="R97" s="20">
        <v>20</v>
      </c>
      <c r="S97" s="20">
        <v>14</v>
      </c>
      <c r="T97" s="20">
        <v>12</v>
      </c>
      <c r="U97" s="20">
        <v>12</v>
      </c>
      <c r="V97" s="20">
        <v>9</v>
      </c>
      <c r="W97" s="20">
        <v>4</v>
      </c>
      <c r="X97" s="20">
        <v>1</v>
      </c>
      <c r="Y97" s="20">
        <v>2</v>
      </c>
      <c r="Z97" s="20">
        <v>3</v>
      </c>
      <c r="AA97" s="20">
        <v>11</v>
      </c>
      <c r="AB97" s="20">
        <v>140</v>
      </c>
      <c r="AC97" s="21">
        <v>3</v>
      </c>
      <c r="AD97" s="20">
        <v>6</v>
      </c>
      <c r="AE97" s="20">
        <v>25</v>
      </c>
      <c r="AF97" s="20">
        <v>1</v>
      </c>
      <c r="AG97" s="20">
        <v>51</v>
      </c>
      <c r="AH97" s="20">
        <v>14</v>
      </c>
      <c r="AI97" s="20">
        <v>26</v>
      </c>
      <c r="AJ97" s="20">
        <v>112</v>
      </c>
      <c r="AK97" s="20">
        <v>1</v>
      </c>
      <c r="AL97" s="20">
        <v>3</v>
      </c>
      <c r="AM97" s="20">
        <v>0</v>
      </c>
      <c r="AN97" s="20">
        <v>2</v>
      </c>
      <c r="AO97" s="20">
        <v>1</v>
      </c>
      <c r="AP97" s="20">
        <v>0</v>
      </c>
      <c r="AQ97" s="20">
        <v>0</v>
      </c>
      <c r="AR97" s="20">
        <v>49</v>
      </c>
      <c r="AS97" s="20">
        <v>5</v>
      </c>
      <c r="AT97" s="20">
        <v>15</v>
      </c>
      <c r="AU97" s="20">
        <v>3</v>
      </c>
      <c r="AV97" s="20">
        <v>283</v>
      </c>
      <c r="AW97" s="20">
        <v>2</v>
      </c>
      <c r="AX97" s="20">
        <v>0</v>
      </c>
      <c r="AY97" s="20">
        <v>1</v>
      </c>
      <c r="AZ97" s="20">
        <v>32</v>
      </c>
      <c r="BA97" s="20">
        <v>0</v>
      </c>
      <c r="BB97" s="20">
        <v>0</v>
      </c>
      <c r="BC97" s="20">
        <v>0</v>
      </c>
      <c r="BD97" s="20">
        <v>3</v>
      </c>
      <c r="BE97" s="20">
        <v>0</v>
      </c>
      <c r="BF97" s="20">
        <v>0</v>
      </c>
      <c r="BG97" s="20">
        <v>0</v>
      </c>
      <c r="BH97" s="20">
        <v>0</v>
      </c>
      <c r="BI97" s="36">
        <f>SUM(C97:BH97)</f>
        <v>2457</v>
      </c>
      <c r="BJ97" s="49">
        <f>SUM(C97:N97,P97:AU97,AW97:BH97)</f>
        <v>739</v>
      </c>
    </row>
    <row r="98" spans="1:62" ht="15" x14ac:dyDescent="0.25">
      <c r="A98" s="14"/>
      <c r="B98" s="12"/>
      <c r="C98" s="18"/>
      <c r="D98" s="18"/>
      <c r="E98" s="18"/>
      <c r="F98" s="18"/>
      <c r="G98" s="19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9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35"/>
      <c r="BJ98" s="49"/>
    </row>
    <row r="99" spans="1:62" s="4" customFormat="1" ht="15" x14ac:dyDescent="0.25">
      <c r="A99" s="14">
        <v>20</v>
      </c>
      <c r="B99" s="12" t="s">
        <v>63</v>
      </c>
      <c r="C99" s="20">
        <v>160</v>
      </c>
      <c r="D99" s="20">
        <v>5</v>
      </c>
      <c r="E99" s="20">
        <v>2</v>
      </c>
      <c r="F99" s="20">
        <v>0</v>
      </c>
      <c r="G99" s="21">
        <v>1</v>
      </c>
      <c r="H99" s="21">
        <v>0</v>
      </c>
      <c r="I99" s="20">
        <v>23</v>
      </c>
      <c r="J99" s="20">
        <v>4</v>
      </c>
      <c r="K99" s="20">
        <v>15</v>
      </c>
      <c r="L99" s="20">
        <v>5</v>
      </c>
      <c r="M99" s="20">
        <v>2</v>
      </c>
      <c r="N99" s="20">
        <v>0</v>
      </c>
      <c r="O99" s="20">
        <v>674</v>
      </c>
      <c r="P99" s="20">
        <v>5</v>
      </c>
      <c r="Q99" s="20">
        <v>0</v>
      </c>
      <c r="R99" s="20">
        <v>14</v>
      </c>
      <c r="S99" s="20">
        <v>20</v>
      </c>
      <c r="T99" s="20">
        <v>23</v>
      </c>
      <c r="U99" s="20">
        <v>10</v>
      </c>
      <c r="V99" s="20">
        <v>13</v>
      </c>
      <c r="W99" s="20">
        <v>13</v>
      </c>
      <c r="X99" s="20">
        <v>4</v>
      </c>
      <c r="Y99" s="20">
        <v>1</v>
      </c>
      <c r="Z99" s="20">
        <v>12</v>
      </c>
      <c r="AA99" s="20">
        <v>14</v>
      </c>
      <c r="AB99" s="20">
        <v>103</v>
      </c>
      <c r="AC99" s="21">
        <v>1</v>
      </c>
      <c r="AD99" s="20">
        <v>31</v>
      </c>
      <c r="AE99" s="20">
        <v>46</v>
      </c>
      <c r="AF99" s="20">
        <v>3</v>
      </c>
      <c r="AG99" s="20">
        <v>85</v>
      </c>
      <c r="AH99" s="20">
        <v>47</v>
      </c>
      <c r="AI99" s="20">
        <v>57</v>
      </c>
      <c r="AJ99" s="20">
        <v>181</v>
      </c>
      <c r="AK99" s="20">
        <v>3</v>
      </c>
      <c r="AL99" s="20">
        <v>11</v>
      </c>
      <c r="AM99" s="20">
        <v>0</v>
      </c>
      <c r="AN99" s="20">
        <v>1</v>
      </c>
      <c r="AO99" s="20">
        <v>0</v>
      </c>
      <c r="AP99" s="20">
        <v>0</v>
      </c>
      <c r="AQ99" s="20">
        <v>0</v>
      </c>
      <c r="AR99" s="20">
        <v>14</v>
      </c>
      <c r="AS99" s="20">
        <v>6</v>
      </c>
      <c r="AT99" s="20">
        <v>14</v>
      </c>
      <c r="AU99" s="20">
        <v>4</v>
      </c>
      <c r="AV99" s="20">
        <v>95</v>
      </c>
      <c r="AW99" s="20">
        <v>1</v>
      </c>
      <c r="AX99" s="20">
        <v>1</v>
      </c>
      <c r="AY99" s="20">
        <v>0</v>
      </c>
      <c r="AZ99" s="20">
        <v>1</v>
      </c>
      <c r="BA99" s="20">
        <v>1</v>
      </c>
      <c r="BB99" s="20">
        <v>0</v>
      </c>
      <c r="BC99" s="20">
        <v>0</v>
      </c>
      <c r="BD99" s="20">
        <v>11</v>
      </c>
      <c r="BE99" s="20">
        <v>0</v>
      </c>
      <c r="BF99" s="20">
        <v>0</v>
      </c>
      <c r="BG99" s="20">
        <v>4</v>
      </c>
      <c r="BH99" s="20">
        <v>2</v>
      </c>
      <c r="BI99" s="36">
        <f>SUM(C99:BH99)</f>
        <v>1743</v>
      </c>
      <c r="BJ99" s="49">
        <f>SUM(C99:N99,P99:AU99,AW99:BH99)</f>
        <v>974</v>
      </c>
    </row>
    <row r="100" spans="1:62" ht="15" x14ac:dyDescent="0.25">
      <c r="A100" s="14"/>
      <c r="B100" s="12"/>
      <c r="C100" s="18"/>
      <c r="D100" s="18"/>
      <c r="E100" s="18"/>
      <c r="F100" s="18"/>
      <c r="G100" s="19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9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35"/>
      <c r="BJ100" s="49"/>
    </row>
    <row r="101" spans="1:62" s="4" customFormat="1" ht="15" x14ac:dyDescent="0.25">
      <c r="A101" s="14">
        <v>21</v>
      </c>
      <c r="B101" s="12" t="s">
        <v>64</v>
      </c>
      <c r="C101" s="20">
        <v>50</v>
      </c>
      <c r="D101" s="20">
        <v>0</v>
      </c>
      <c r="E101" s="20">
        <v>0</v>
      </c>
      <c r="F101" s="20">
        <v>2</v>
      </c>
      <c r="G101" s="21">
        <v>1</v>
      </c>
      <c r="H101" s="21">
        <v>0</v>
      </c>
      <c r="I101" s="20">
        <v>17</v>
      </c>
      <c r="J101" s="20">
        <v>0</v>
      </c>
      <c r="K101" s="20">
        <v>11</v>
      </c>
      <c r="L101" s="20">
        <v>0</v>
      </c>
      <c r="M101" s="20">
        <v>0</v>
      </c>
      <c r="N101" s="20">
        <v>0</v>
      </c>
      <c r="O101" s="20">
        <v>521</v>
      </c>
      <c r="P101" s="20">
        <v>0</v>
      </c>
      <c r="Q101" s="20">
        <v>1</v>
      </c>
      <c r="R101" s="20">
        <v>3</v>
      </c>
      <c r="S101" s="20">
        <v>3</v>
      </c>
      <c r="T101" s="20">
        <v>13</v>
      </c>
      <c r="U101" s="20">
        <v>5</v>
      </c>
      <c r="V101" s="20">
        <v>6</v>
      </c>
      <c r="W101" s="20">
        <v>15</v>
      </c>
      <c r="X101" s="20">
        <v>0</v>
      </c>
      <c r="Y101" s="20">
        <v>0</v>
      </c>
      <c r="Z101" s="20">
        <v>9</v>
      </c>
      <c r="AA101" s="20">
        <v>3</v>
      </c>
      <c r="AB101" s="20">
        <v>84</v>
      </c>
      <c r="AC101" s="21">
        <v>4</v>
      </c>
      <c r="AD101" s="20">
        <v>18</v>
      </c>
      <c r="AE101" s="20">
        <v>17</v>
      </c>
      <c r="AF101" s="20">
        <v>1</v>
      </c>
      <c r="AG101" s="20">
        <v>39</v>
      </c>
      <c r="AH101" s="20">
        <v>13</v>
      </c>
      <c r="AI101" s="20">
        <v>12</v>
      </c>
      <c r="AJ101" s="20">
        <v>32</v>
      </c>
      <c r="AK101" s="20">
        <v>1</v>
      </c>
      <c r="AL101" s="20">
        <v>3</v>
      </c>
      <c r="AM101" s="20">
        <v>0</v>
      </c>
      <c r="AN101" s="20">
        <v>1</v>
      </c>
      <c r="AO101" s="20">
        <v>1</v>
      </c>
      <c r="AP101" s="20">
        <v>0</v>
      </c>
      <c r="AQ101" s="20">
        <v>0</v>
      </c>
      <c r="AR101" s="20">
        <v>8</v>
      </c>
      <c r="AS101" s="20">
        <v>1</v>
      </c>
      <c r="AT101" s="20">
        <v>9</v>
      </c>
      <c r="AU101" s="20">
        <v>4</v>
      </c>
      <c r="AV101" s="20">
        <v>182</v>
      </c>
      <c r="AW101" s="20">
        <v>0</v>
      </c>
      <c r="AX101" s="20">
        <v>0</v>
      </c>
      <c r="AY101" s="20">
        <v>0</v>
      </c>
      <c r="AZ101" s="20">
        <v>1</v>
      </c>
      <c r="BA101" s="20">
        <v>0</v>
      </c>
      <c r="BB101" s="20">
        <v>0</v>
      </c>
      <c r="BC101" s="20">
        <v>0</v>
      </c>
      <c r="BD101" s="20">
        <v>7</v>
      </c>
      <c r="BE101" s="20">
        <v>0</v>
      </c>
      <c r="BF101" s="20">
        <v>0</v>
      </c>
      <c r="BG101" s="20">
        <v>2</v>
      </c>
      <c r="BH101" s="20">
        <v>0</v>
      </c>
      <c r="BI101" s="36">
        <f>SUM(C101:BH101)</f>
        <v>1100</v>
      </c>
      <c r="BJ101" s="49">
        <f>SUM(C101:N101,P101:AU101,AW101:BH101)</f>
        <v>397</v>
      </c>
    </row>
    <row r="102" spans="1:62" ht="15" x14ac:dyDescent="0.25">
      <c r="A102" s="14"/>
      <c r="B102" s="12"/>
      <c r="C102" s="18"/>
      <c r="D102" s="18"/>
      <c r="E102" s="18"/>
      <c r="F102" s="18"/>
      <c r="G102" s="19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9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35"/>
      <c r="BJ102" s="49"/>
    </row>
    <row r="103" spans="1:62" ht="15" x14ac:dyDescent="0.25">
      <c r="A103" s="56">
        <v>22</v>
      </c>
      <c r="B103" s="12" t="s">
        <v>65</v>
      </c>
      <c r="C103" s="18">
        <v>1</v>
      </c>
      <c r="D103" s="18">
        <v>0</v>
      </c>
      <c r="E103" s="18">
        <v>0</v>
      </c>
      <c r="F103" s="18">
        <v>0</v>
      </c>
      <c r="G103" s="19">
        <v>0</v>
      </c>
      <c r="H103" s="19">
        <v>0</v>
      </c>
      <c r="I103" s="18">
        <v>3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8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1</v>
      </c>
      <c r="AC103" s="19">
        <v>1</v>
      </c>
      <c r="AD103" s="18">
        <v>0</v>
      </c>
      <c r="AE103" s="18">
        <v>0</v>
      </c>
      <c r="AF103" s="18">
        <v>0</v>
      </c>
      <c r="AG103" s="18">
        <v>1</v>
      </c>
      <c r="AH103" s="18">
        <v>0</v>
      </c>
      <c r="AI103" s="18">
        <v>0</v>
      </c>
      <c r="AJ103" s="18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1</v>
      </c>
      <c r="AU103" s="18">
        <v>0</v>
      </c>
      <c r="AV103" s="18">
        <v>1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35">
        <f>SUM(C103:BH103)</f>
        <v>18</v>
      </c>
      <c r="BJ103" s="49">
        <f>SUM(C103:N103,P103:AU103,AW103:BH103)</f>
        <v>9</v>
      </c>
    </row>
    <row r="104" spans="1:62" ht="15" x14ac:dyDescent="0.25">
      <c r="A104" s="56"/>
      <c r="B104" s="12" t="s">
        <v>66</v>
      </c>
      <c r="C104" s="18">
        <v>0</v>
      </c>
      <c r="D104" s="18">
        <v>0</v>
      </c>
      <c r="E104" s="18">
        <v>0</v>
      </c>
      <c r="F104" s="18">
        <v>0</v>
      </c>
      <c r="G104" s="19">
        <v>0</v>
      </c>
      <c r="H104" s="19">
        <v>0</v>
      </c>
      <c r="I104" s="18">
        <v>4</v>
      </c>
      <c r="J104" s="18">
        <v>0</v>
      </c>
      <c r="K104" s="18">
        <v>7</v>
      </c>
      <c r="L104" s="18">
        <v>0</v>
      </c>
      <c r="M104" s="18">
        <v>0</v>
      </c>
      <c r="N104" s="18">
        <v>0</v>
      </c>
      <c r="O104" s="18">
        <v>87</v>
      </c>
      <c r="P104" s="18">
        <v>0</v>
      </c>
      <c r="Q104" s="18">
        <v>1</v>
      </c>
      <c r="R104" s="18">
        <v>0</v>
      </c>
      <c r="S104" s="18">
        <v>2</v>
      </c>
      <c r="T104" s="18">
        <v>2</v>
      </c>
      <c r="U104" s="18">
        <v>0</v>
      </c>
      <c r="V104" s="18">
        <v>0</v>
      </c>
      <c r="W104" s="18">
        <v>1</v>
      </c>
      <c r="X104" s="18">
        <v>0</v>
      </c>
      <c r="Y104" s="18">
        <v>0</v>
      </c>
      <c r="Z104" s="18">
        <v>2</v>
      </c>
      <c r="AA104" s="18">
        <v>0</v>
      </c>
      <c r="AB104" s="18">
        <v>10</v>
      </c>
      <c r="AC104" s="19">
        <v>0</v>
      </c>
      <c r="AD104" s="18">
        <v>0</v>
      </c>
      <c r="AE104" s="18">
        <v>2</v>
      </c>
      <c r="AF104" s="18">
        <v>0</v>
      </c>
      <c r="AG104" s="18">
        <v>6</v>
      </c>
      <c r="AH104" s="18">
        <v>2</v>
      </c>
      <c r="AI104" s="18">
        <v>0</v>
      </c>
      <c r="AJ104" s="18">
        <v>5</v>
      </c>
      <c r="AK104" s="18">
        <v>0</v>
      </c>
      <c r="AL104" s="18">
        <v>0</v>
      </c>
      <c r="AM104" s="18">
        <v>0</v>
      </c>
      <c r="AN104" s="18">
        <v>0</v>
      </c>
      <c r="AO104" s="18">
        <v>3</v>
      </c>
      <c r="AP104" s="18">
        <v>0</v>
      </c>
      <c r="AQ104" s="18">
        <v>0</v>
      </c>
      <c r="AR104" s="18">
        <v>0</v>
      </c>
      <c r="AS104" s="18">
        <v>0</v>
      </c>
      <c r="AT104" s="18">
        <v>2</v>
      </c>
      <c r="AU104" s="18">
        <v>1</v>
      </c>
      <c r="AV104" s="18">
        <v>14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1</v>
      </c>
      <c r="BH104" s="18">
        <v>0</v>
      </c>
      <c r="BI104" s="35">
        <f>SUM(C104:BH104)</f>
        <v>152</v>
      </c>
      <c r="BJ104" s="49">
        <f>SUM(C104:N104,P104:AU104,AW104:BH104)</f>
        <v>51</v>
      </c>
    </row>
    <row r="105" spans="1:62" s="4" customFormat="1" ht="15.75" thickBot="1" x14ac:dyDescent="0.3">
      <c r="A105" s="56"/>
      <c r="B105" s="13" t="s">
        <v>0</v>
      </c>
      <c r="C105" s="20">
        <f>SUM(C103:C104)</f>
        <v>1</v>
      </c>
      <c r="D105" s="20">
        <f t="shared" ref="D105:AQ105" si="105">SUM(D103:D104)</f>
        <v>0</v>
      </c>
      <c r="E105" s="20">
        <f t="shared" si="105"/>
        <v>0</v>
      </c>
      <c r="F105" s="20">
        <f t="shared" si="105"/>
        <v>0</v>
      </c>
      <c r="G105" s="21">
        <f>SUM(G103:G104)</f>
        <v>0</v>
      </c>
      <c r="H105" s="21">
        <f>SUM(H103:H104)</f>
        <v>0</v>
      </c>
      <c r="I105" s="20">
        <f t="shared" si="105"/>
        <v>7</v>
      </c>
      <c r="J105" s="20">
        <f t="shared" si="105"/>
        <v>0</v>
      </c>
      <c r="K105" s="20">
        <f>SUM(K103:K104)</f>
        <v>7</v>
      </c>
      <c r="L105" s="20">
        <f t="shared" ref="L105" si="106">SUM(L103:L104)</f>
        <v>0</v>
      </c>
      <c r="M105" s="20">
        <f t="shared" si="105"/>
        <v>0</v>
      </c>
      <c r="N105" s="20">
        <f t="shared" ref="N105" si="107">SUM(N103:N104)</f>
        <v>0</v>
      </c>
      <c r="O105" s="20">
        <f t="shared" si="105"/>
        <v>95</v>
      </c>
      <c r="P105" s="20">
        <f t="shared" ref="P105:Q105" si="108">SUM(P103:P104)</f>
        <v>0</v>
      </c>
      <c r="Q105" s="20">
        <f t="shared" si="108"/>
        <v>1</v>
      </c>
      <c r="R105" s="20">
        <f t="shared" si="105"/>
        <v>0</v>
      </c>
      <c r="S105" s="20">
        <f t="shared" si="105"/>
        <v>2</v>
      </c>
      <c r="T105" s="20">
        <f t="shared" si="105"/>
        <v>2</v>
      </c>
      <c r="U105" s="20">
        <f>SUM(U103:U104)</f>
        <v>0</v>
      </c>
      <c r="V105" s="20">
        <f t="shared" si="105"/>
        <v>0</v>
      </c>
      <c r="W105" s="20">
        <f t="shared" si="105"/>
        <v>1</v>
      </c>
      <c r="X105" s="20">
        <f>SUM(X103:X104)</f>
        <v>0</v>
      </c>
      <c r="Y105" s="20">
        <f t="shared" si="105"/>
        <v>0</v>
      </c>
      <c r="Z105" s="20">
        <f>SUM(Z103:Z104)</f>
        <v>2</v>
      </c>
      <c r="AA105" s="20">
        <f t="shared" si="105"/>
        <v>0</v>
      </c>
      <c r="AB105" s="20">
        <f t="shared" si="105"/>
        <v>11</v>
      </c>
      <c r="AC105" s="21">
        <f t="shared" si="105"/>
        <v>1</v>
      </c>
      <c r="AD105" s="20">
        <f t="shared" si="105"/>
        <v>0</v>
      </c>
      <c r="AE105" s="20">
        <f t="shared" si="105"/>
        <v>2</v>
      </c>
      <c r="AF105" s="20">
        <f t="shared" si="105"/>
        <v>0</v>
      </c>
      <c r="AG105" s="20">
        <f t="shared" si="105"/>
        <v>7</v>
      </c>
      <c r="AH105" s="20">
        <f t="shared" ref="AH105:AM105" si="109">SUM(AH103:AH104)</f>
        <v>2</v>
      </c>
      <c r="AI105" s="20">
        <f t="shared" si="109"/>
        <v>0</v>
      </c>
      <c r="AJ105" s="20">
        <f t="shared" si="109"/>
        <v>6</v>
      </c>
      <c r="AK105" s="20">
        <f t="shared" si="109"/>
        <v>0</v>
      </c>
      <c r="AL105" s="20">
        <f t="shared" si="109"/>
        <v>0</v>
      </c>
      <c r="AM105" s="20">
        <f t="shared" si="109"/>
        <v>0</v>
      </c>
      <c r="AN105" s="20">
        <f t="shared" si="105"/>
        <v>0</v>
      </c>
      <c r="AO105" s="20">
        <f>SUM(AO103:AO104)</f>
        <v>3</v>
      </c>
      <c r="AP105" s="20">
        <f t="shared" si="105"/>
        <v>0</v>
      </c>
      <c r="AQ105" s="20">
        <f t="shared" si="105"/>
        <v>0</v>
      </c>
      <c r="AR105" s="20">
        <f>SUM(AR103:AR104)</f>
        <v>0</v>
      </c>
      <c r="AS105" s="20">
        <f>SUM(AS103:AS104)</f>
        <v>0</v>
      </c>
      <c r="AT105" s="20">
        <f>SUM(AT103:AT104)</f>
        <v>3</v>
      </c>
      <c r="AU105" s="20">
        <f>SUM(AU103:AU104)</f>
        <v>1</v>
      </c>
      <c r="AV105" s="20">
        <f t="shared" ref="AV105:BH105" si="110">SUM(AV103:AV104)</f>
        <v>15</v>
      </c>
      <c r="AW105" s="20">
        <f>SUM(AW103:AW104)</f>
        <v>0</v>
      </c>
      <c r="AX105" s="20">
        <f>SUM(AX103:AX104)</f>
        <v>0</v>
      </c>
      <c r="AY105" s="20">
        <f>SUM(AY103:AY104)</f>
        <v>0</v>
      </c>
      <c r="AZ105" s="20">
        <f>SUM(AZ103:AZ104)</f>
        <v>0</v>
      </c>
      <c r="BA105" s="20">
        <f t="shared" si="110"/>
        <v>0</v>
      </c>
      <c r="BB105" s="20">
        <f>SUM(BB103:BB104)</f>
        <v>0</v>
      </c>
      <c r="BC105" s="20">
        <f>SUM(BC103:BC104)</f>
        <v>0</v>
      </c>
      <c r="BD105" s="20">
        <f>SUM(BD103:BD104)</f>
        <v>0</v>
      </c>
      <c r="BE105" s="20">
        <f t="shared" si="110"/>
        <v>0</v>
      </c>
      <c r="BF105" s="20">
        <f t="shared" si="110"/>
        <v>0</v>
      </c>
      <c r="BG105" s="20">
        <f>SUM(BG103:BG104)</f>
        <v>1</v>
      </c>
      <c r="BH105" s="20">
        <f t="shared" si="110"/>
        <v>0</v>
      </c>
      <c r="BI105" s="36">
        <f>SUM(BI103:BI104)</f>
        <v>170</v>
      </c>
      <c r="BJ105" s="49">
        <f>SUM(C105:N105,P105:AU105,AW105:BH105)</f>
        <v>60</v>
      </c>
    </row>
    <row r="106" spans="1:62" s="5" customFormat="1" ht="15.75" thickTop="1" x14ac:dyDescent="0.25">
      <c r="A106" s="32"/>
      <c r="B106" s="33" t="s">
        <v>67</v>
      </c>
      <c r="C106" s="32">
        <f>SUM(C4,C8,C12,C16,C22,C27,C35,C39,C44,C46,C52,C60,C69,C74,C80,C85,C89,C95,C97,C99,C101,C105)</f>
        <v>2525</v>
      </c>
      <c r="D106" s="32">
        <f>SUM(D4,D8,D12,D16,D22,D27,D35,D39,D44,D46,D52,D60,D69,D74,D80,D85,D89,D95,D97,D99,D101,D105)</f>
        <v>70</v>
      </c>
      <c r="E106" s="32">
        <f>SUM(E4,E8,E12,E16,E22,E27,E35,E39,E44,E46,E52,E60,E69,E74,E80,E85,E89,E95,E97,E99,E101,E105)</f>
        <v>79</v>
      </c>
      <c r="F106" s="32">
        <f>SUM(F4,F8,F12,F16,F22,F27,F35,F39,F44,F46,F60,F52,F69,F74,F80,F85,F89,F95,F97,F99,F101,F105)</f>
        <v>47</v>
      </c>
      <c r="G106" s="32">
        <f>SUM(G4,G8,G12,G16,G22,G27,G35,G39,G44,G46,G52,G60,G69,G74,G80,G85,G89,G95,G97,G99,G101,G105)</f>
        <v>174</v>
      </c>
      <c r="H106" s="32">
        <f>SUM(H4,H8,H12,H16,H22,H27,H35,H39,H46,H52,H60,H69,H74,H80,H85,H89,H95,H97,H99,H101,H105)</f>
        <v>1</v>
      </c>
      <c r="I106" s="32">
        <f t="shared" ref="I106:AK106" si="111">SUM(I4,I8,I12,I16,I22,I27,I35,I39,I44,I46,I52,I60,I69,I74,I80,I85,I89,I95,I97,I99,I101,I105)</f>
        <v>656</v>
      </c>
      <c r="J106" s="32">
        <f t="shared" si="111"/>
        <v>22</v>
      </c>
      <c r="K106" s="32">
        <f t="shared" si="111"/>
        <v>355</v>
      </c>
      <c r="L106" s="32">
        <f t="shared" si="111"/>
        <v>43</v>
      </c>
      <c r="M106" s="32">
        <f t="shared" si="111"/>
        <v>30</v>
      </c>
      <c r="N106" s="32">
        <f t="shared" si="111"/>
        <v>0</v>
      </c>
      <c r="O106" s="32">
        <f t="shared" si="111"/>
        <v>37706</v>
      </c>
      <c r="P106" s="32">
        <f t="shared" si="111"/>
        <v>78</v>
      </c>
      <c r="Q106" s="32">
        <f t="shared" si="111"/>
        <v>160</v>
      </c>
      <c r="R106" s="32">
        <f t="shared" si="111"/>
        <v>379</v>
      </c>
      <c r="S106" s="32">
        <f t="shared" si="111"/>
        <v>473</v>
      </c>
      <c r="T106" s="32">
        <f t="shared" si="111"/>
        <v>304</v>
      </c>
      <c r="U106" s="32">
        <f t="shared" si="111"/>
        <v>168</v>
      </c>
      <c r="V106" s="32">
        <f t="shared" si="111"/>
        <v>233</v>
      </c>
      <c r="W106" s="32">
        <f t="shared" si="111"/>
        <v>253</v>
      </c>
      <c r="X106" s="32">
        <f t="shared" si="111"/>
        <v>115</v>
      </c>
      <c r="Y106" s="32">
        <f t="shared" si="111"/>
        <v>36</v>
      </c>
      <c r="Z106" s="32">
        <f t="shared" si="111"/>
        <v>156</v>
      </c>
      <c r="AA106" s="32">
        <f t="shared" si="111"/>
        <v>261</v>
      </c>
      <c r="AB106" s="32">
        <f t="shared" si="111"/>
        <v>2244</v>
      </c>
      <c r="AC106" s="32">
        <f t="shared" si="111"/>
        <v>108</v>
      </c>
      <c r="AD106" s="32">
        <f t="shared" si="111"/>
        <v>411</v>
      </c>
      <c r="AE106" s="32">
        <f t="shared" si="111"/>
        <v>546</v>
      </c>
      <c r="AF106" s="32">
        <f t="shared" si="111"/>
        <v>86</v>
      </c>
      <c r="AG106" s="32">
        <f t="shared" si="111"/>
        <v>1471</v>
      </c>
      <c r="AH106" s="32">
        <f t="shared" si="111"/>
        <v>580</v>
      </c>
      <c r="AI106" s="32">
        <f t="shared" si="111"/>
        <v>998</v>
      </c>
      <c r="AJ106" s="32">
        <f t="shared" si="111"/>
        <v>3048</v>
      </c>
      <c r="AK106" s="32">
        <f t="shared" si="111"/>
        <v>109</v>
      </c>
      <c r="AL106" s="32">
        <f t="shared" ref="AL106:BC106" si="112">SUM(AL4,AL8,AL12,AL16,AL22,AL27,AL35,AL39,AL44,AL46,AL52,AL60,AL69,AL74,AL80,AL85,AL89,AL95,AL97,AL99,AL101,AL105)</f>
        <v>321</v>
      </c>
      <c r="AM106" s="32">
        <f t="shared" ref="AM106" si="113">SUM(AM4,AM8,AM12,AM16,AM22,AM27,AM35,AM39,AM44,AM46,AM52,AM60,AM69,AM74,AM80,AM85,AM89,AM95,AM97,AM99,AM101,AM105)</f>
        <v>0</v>
      </c>
      <c r="AN106" s="32">
        <f t="shared" si="112"/>
        <v>51</v>
      </c>
      <c r="AO106" s="32">
        <f t="shared" si="112"/>
        <v>35</v>
      </c>
      <c r="AP106" s="32">
        <f t="shared" si="112"/>
        <v>202</v>
      </c>
      <c r="AQ106" s="32">
        <f t="shared" si="112"/>
        <v>2</v>
      </c>
      <c r="AR106" s="32">
        <f t="shared" si="112"/>
        <v>460</v>
      </c>
      <c r="AS106" s="32">
        <f t="shared" si="112"/>
        <v>196</v>
      </c>
      <c r="AT106" s="32">
        <f t="shared" si="112"/>
        <v>412</v>
      </c>
      <c r="AU106" s="32">
        <f t="shared" si="112"/>
        <v>188</v>
      </c>
      <c r="AV106" s="32">
        <f t="shared" si="112"/>
        <v>3755</v>
      </c>
      <c r="AW106" s="32">
        <f t="shared" si="112"/>
        <v>187</v>
      </c>
      <c r="AX106" s="32">
        <f t="shared" si="112"/>
        <v>6</v>
      </c>
      <c r="AY106" s="32">
        <f t="shared" si="112"/>
        <v>7</v>
      </c>
      <c r="AZ106" s="32">
        <f t="shared" si="112"/>
        <v>87</v>
      </c>
      <c r="BA106" s="32">
        <f t="shared" si="112"/>
        <v>15</v>
      </c>
      <c r="BB106" s="32">
        <f t="shared" si="112"/>
        <v>26</v>
      </c>
      <c r="BC106" s="32">
        <f t="shared" si="112"/>
        <v>2</v>
      </c>
      <c r="BD106" s="32">
        <f t="shared" ref="BD106:BI106" si="114">SUM(BD4,BD8,BD12,BD16,BD22,BD27,BD35,BD39,BD44,BD46,BD52,BD60,BD69,BD74,BD80,BD85,BD89,BD95,BD97,BD99,BD101,BD105)</f>
        <v>262</v>
      </c>
      <c r="BE106" s="32">
        <f t="shared" si="114"/>
        <v>92</v>
      </c>
      <c r="BF106" s="32">
        <f t="shared" si="114"/>
        <v>225</v>
      </c>
      <c r="BG106" s="32">
        <f t="shared" si="114"/>
        <v>90</v>
      </c>
      <c r="BH106" s="51">
        <f t="shared" si="114"/>
        <v>31</v>
      </c>
      <c r="BI106" s="32">
        <f t="shared" si="114"/>
        <v>60577</v>
      </c>
      <c r="BJ106" s="50">
        <f>SUM(C106:N106,P106:AU106,AW106:BH106)</f>
        <v>19116</v>
      </c>
    </row>
    <row r="107" spans="1:62" s="4" customFormat="1" ht="15" x14ac:dyDescent="0.25">
      <c r="A107" s="15"/>
      <c r="B107" s="16" t="s">
        <v>69</v>
      </c>
      <c r="C107" s="22">
        <f t="shared" ref="C107:AK107" si="115">SUM(C106/$BI$106)</f>
        <v>4.1682486752397774E-2</v>
      </c>
      <c r="D107" s="42">
        <f t="shared" si="115"/>
        <v>1.1555540881852849E-3</v>
      </c>
      <c r="E107" s="42">
        <f t="shared" si="115"/>
        <v>1.3041253280948214E-3</v>
      </c>
      <c r="F107" s="42">
        <f t="shared" si="115"/>
        <v>7.7587203063869128E-4</v>
      </c>
      <c r="G107" s="42">
        <f t="shared" si="115"/>
        <v>2.872377304917708E-3</v>
      </c>
      <c r="H107" s="43">
        <f t="shared" si="115"/>
        <v>1.6507915545504068E-5</v>
      </c>
      <c r="I107" s="22">
        <f t="shared" si="115"/>
        <v>1.082919259785067E-2</v>
      </c>
      <c r="J107" s="22">
        <f t="shared" si="115"/>
        <v>3.6317414200108951E-4</v>
      </c>
      <c r="K107" s="42">
        <f t="shared" si="115"/>
        <v>5.8603100186539444E-3</v>
      </c>
      <c r="L107" s="42">
        <f t="shared" ref="L107" si="116">SUM(L106/$BI$106)</f>
        <v>7.0984036845667499E-4</v>
      </c>
      <c r="M107" s="42">
        <f t="shared" si="115"/>
        <v>4.9523746636512213E-4</v>
      </c>
      <c r="N107" s="22">
        <f t="shared" si="115"/>
        <v>0</v>
      </c>
      <c r="O107" s="22">
        <f t="shared" si="115"/>
        <v>0.62244746355877645</v>
      </c>
      <c r="P107" s="43">
        <f t="shared" si="115"/>
        <v>1.2876174125493174E-3</v>
      </c>
      <c r="Q107" s="22">
        <f t="shared" ref="Q107" si="117">SUM(Q106/$BI$106)</f>
        <v>2.6412664872806509E-3</v>
      </c>
      <c r="R107" s="22">
        <f t="shared" si="115"/>
        <v>6.2564999917460425E-3</v>
      </c>
      <c r="S107" s="42">
        <f t="shared" si="115"/>
        <v>7.8082440530234248E-3</v>
      </c>
      <c r="T107" s="43">
        <f t="shared" si="115"/>
        <v>5.0184063258332367E-3</v>
      </c>
      <c r="U107" s="42">
        <f t="shared" si="115"/>
        <v>2.7733298116446835E-3</v>
      </c>
      <c r="V107" s="42">
        <f t="shared" si="115"/>
        <v>3.8463443221024483E-3</v>
      </c>
      <c r="W107" s="42">
        <f t="shared" si="115"/>
        <v>4.1765026330125299E-3</v>
      </c>
      <c r="X107" s="42">
        <f t="shared" si="115"/>
        <v>1.898410287732968E-3</v>
      </c>
      <c r="Y107" s="42">
        <f t="shared" si="115"/>
        <v>5.9428495963814644E-4</v>
      </c>
      <c r="Z107" s="42">
        <f t="shared" si="115"/>
        <v>2.5752348250986348E-3</v>
      </c>
      <c r="AA107" s="42">
        <f t="shared" si="115"/>
        <v>4.308565957376562E-3</v>
      </c>
      <c r="AB107" s="22">
        <f t="shared" si="115"/>
        <v>3.7043762484111134E-2</v>
      </c>
      <c r="AC107" s="42">
        <f t="shared" si="115"/>
        <v>1.7828548789144394E-3</v>
      </c>
      <c r="AD107" s="42">
        <f t="shared" si="115"/>
        <v>6.7847532892021728E-3</v>
      </c>
      <c r="AE107" s="42">
        <f t="shared" si="115"/>
        <v>9.0133218878452222E-3</v>
      </c>
      <c r="AF107" s="42">
        <f t="shared" si="115"/>
        <v>1.41968073691335E-3</v>
      </c>
      <c r="AG107" s="42">
        <f t="shared" si="115"/>
        <v>2.4283143767436486E-2</v>
      </c>
      <c r="AH107" s="42">
        <f t="shared" si="115"/>
        <v>9.57459101639236E-3</v>
      </c>
      <c r="AI107" s="22">
        <f t="shared" si="115"/>
        <v>1.6474899714413061E-2</v>
      </c>
      <c r="AJ107" s="22">
        <f t="shared" si="115"/>
        <v>5.0316126582696401E-2</v>
      </c>
      <c r="AK107" s="42">
        <f t="shared" si="115"/>
        <v>1.7993627944599435E-3</v>
      </c>
      <c r="AL107" s="22">
        <f t="shared" ref="AL107:BI107" si="118">SUM(AL106/$BI$106)</f>
        <v>5.2990408901068065E-3</v>
      </c>
      <c r="AM107" s="42">
        <f t="shared" ref="AM107" si="119">SUM(AM106/$BI$106)</f>
        <v>0</v>
      </c>
      <c r="AN107" s="42">
        <f t="shared" si="118"/>
        <v>8.4190369282070756E-4</v>
      </c>
      <c r="AO107" s="42">
        <f t="shared" si="118"/>
        <v>5.7777704409264243E-4</v>
      </c>
      <c r="AP107" s="42">
        <f t="shared" si="118"/>
        <v>3.3345989401918218E-3</v>
      </c>
      <c r="AQ107" s="42">
        <f t="shared" si="118"/>
        <v>3.3015831091008135E-5</v>
      </c>
      <c r="AR107" s="42">
        <f t="shared" si="118"/>
        <v>7.593641150931872E-3</v>
      </c>
      <c r="AS107" s="42">
        <f t="shared" si="118"/>
        <v>3.2355514469187977E-3</v>
      </c>
      <c r="AT107" s="42">
        <f t="shared" si="118"/>
        <v>6.8012612047476766E-3</v>
      </c>
      <c r="AU107" s="42">
        <f t="shared" si="118"/>
        <v>3.1034881225547651E-3</v>
      </c>
      <c r="AV107" s="22">
        <f t="shared" si="118"/>
        <v>6.1987222873367782E-2</v>
      </c>
      <c r="AW107" s="42">
        <f t="shared" si="118"/>
        <v>3.0869802070092609E-3</v>
      </c>
      <c r="AX107" s="43">
        <f t="shared" si="118"/>
        <v>9.9047493273024412E-5</v>
      </c>
      <c r="AY107" s="43">
        <f>SUM(AY106/$BI$106)</f>
        <v>1.1555540881852848E-4</v>
      </c>
      <c r="AZ107" s="42">
        <f t="shared" si="118"/>
        <v>1.436188652458854E-3</v>
      </c>
      <c r="BA107" s="42">
        <f t="shared" si="118"/>
        <v>2.4761873318256106E-4</v>
      </c>
      <c r="BB107" s="43">
        <f t="shared" si="118"/>
        <v>4.2920580418310579E-4</v>
      </c>
      <c r="BC107" s="43">
        <f t="shared" si="118"/>
        <v>3.3015831091008135E-5</v>
      </c>
      <c r="BD107" s="42">
        <f t="shared" si="118"/>
        <v>4.3250738729220658E-3</v>
      </c>
      <c r="BE107" s="42">
        <f t="shared" si="118"/>
        <v>1.5187282301863743E-3</v>
      </c>
      <c r="BF107" s="42">
        <f t="shared" si="118"/>
        <v>3.7142809977384157E-3</v>
      </c>
      <c r="BG107" s="42">
        <f t="shared" si="118"/>
        <v>1.4857123990953663E-3</v>
      </c>
      <c r="BH107" s="42">
        <f t="shared" si="118"/>
        <v>5.1174538191062614E-4</v>
      </c>
      <c r="BI107" s="38">
        <f t="shared" si="118"/>
        <v>1</v>
      </c>
      <c r="BJ107" s="49"/>
    </row>
  </sheetData>
  <mergeCells count="17">
    <mergeCell ref="A76:A80"/>
    <mergeCell ref="A82:A85"/>
    <mergeCell ref="A87:A89"/>
    <mergeCell ref="A91:A95"/>
    <mergeCell ref="A103:A105"/>
    <mergeCell ref="A71:A74"/>
    <mergeCell ref="A2:A4"/>
    <mergeCell ref="A10:A12"/>
    <mergeCell ref="A14:A16"/>
    <mergeCell ref="A18:A22"/>
    <mergeCell ref="A24:A27"/>
    <mergeCell ref="A29:A35"/>
    <mergeCell ref="A37:A39"/>
    <mergeCell ref="A41:A44"/>
    <mergeCell ref="A48:A52"/>
    <mergeCell ref="A54:A60"/>
    <mergeCell ref="A62:A69"/>
  </mergeCells>
  <phoneticPr fontId="3" type="noConversion"/>
  <printOptions horizontalCentered="1" verticalCentered="1"/>
  <pageMargins left="0.25" right="0.25" top="0.86666666666666703" bottom="0.75" header="0.3" footer="0.3"/>
  <pageSetup scale="70" pageOrder="overThenDown" orientation="landscape" r:id="rId1"/>
  <headerFooter alignWithMargins="0">
    <oddHeader>&amp;C&amp;"Rockwell,Bold"&amp;16Table 18: 
District Court Civil Filings by Case Type
Fiscal Year 2023</oddHeader>
    <oddFooter xml:space="preserve">&amp;L*Denver Probate Court handles Extreme Risk Protection Orders (ERPO) along with Denver District Court. </oddFooter>
  </headerFooter>
  <rowBreaks count="2" manualBreakCount="2">
    <brk id="36" max="51" man="1"/>
    <brk id="75" max="51" man="1"/>
  </rowBreaks>
  <colBreaks count="9" manualBreakCount="9">
    <brk id="8" max="106" man="1"/>
    <brk id="14" max="106" man="1"/>
    <brk id="20" max="106" man="1"/>
    <brk id="26" max="106" man="1"/>
    <brk id="32" max="106" man="1"/>
    <brk id="38" max="106" man="1"/>
    <brk id="44" max="106" man="1"/>
    <brk id="50" max="106" man="1"/>
    <brk id="56" max="106" man="1"/>
  </colBreaks>
  <ignoredErrors>
    <ignoredError sqref="BI4:BI5 BI74:BI75 BI9 BI12:BI13 BI16:BI17" formulaRange="1"/>
    <ignoredError sqref="AW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P106"/>
  <sheetViews>
    <sheetView zoomScale="180" zoomScaleNormal="180" zoomScaleSheetLayoutView="150" zoomScalePageLayoutView="90" workbookViewId="0">
      <selection activeCell="K1" sqref="K1:K1048576"/>
    </sheetView>
  </sheetViews>
  <sheetFormatPr defaultColWidth="9.28515625" defaultRowHeight="15" x14ac:dyDescent="0.25"/>
  <cols>
    <col min="1" max="1" width="8.7109375" style="24" bestFit="1" customWidth="1"/>
    <col min="2" max="2" width="17.42578125" style="25" bestFit="1" customWidth="1"/>
    <col min="3" max="3" width="7.42578125" style="1" bestFit="1" customWidth="1"/>
    <col min="4" max="4" width="8.28515625" style="1" bestFit="1" customWidth="1"/>
    <col min="5" max="5" width="9.7109375" style="1" bestFit="1" customWidth="1"/>
    <col min="6" max="6" width="11.85546875" style="1" bestFit="1" customWidth="1"/>
    <col min="7" max="7" width="9.5703125" style="1" bestFit="1" customWidth="1"/>
    <col min="8" max="8" width="7.42578125" style="1" bestFit="1" customWidth="1"/>
    <col min="9" max="9" width="9.5703125" style="1" bestFit="1" customWidth="1"/>
    <col min="10" max="10" width="10.85546875" style="1" bestFit="1" customWidth="1"/>
    <col min="11" max="11" width="11.140625" style="1" bestFit="1" customWidth="1"/>
    <col min="12" max="12" width="7.140625" style="1" bestFit="1" customWidth="1"/>
    <col min="13" max="13" width="8.42578125" style="1" bestFit="1" customWidth="1"/>
    <col min="14" max="14" width="8.85546875" style="1" bestFit="1" customWidth="1"/>
    <col min="15" max="15" width="6.85546875" style="1" bestFit="1" customWidth="1"/>
    <col min="16" max="16" width="9.28515625" style="1" bestFit="1" customWidth="1"/>
    <col min="17" max="17" width="10.5703125" style="1" bestFit="1" customWidth="1"/>
    <col min="18" max="18" width="9.28515625" style="1" bestFit="1" customWidth="1"/>
    <col min="19" max="19" width="10.42578125" style="1" bestFit="1" customWidth="1"/>
    <col min="20" max="20" width="15.28515625" style="1" bestFit="1" customWidth="1"/>
    <col min="21" max="21" width="7.42578125" style="1" bestFit="1" customWidth="1"/>
    <col min="22" max="22" width="12.5703125" style="1" bestFit="1" customWidth="1"/>
    <col min="23" max="23" width="10.85546875" style="1" bestFit="1" customWidth="1"/>
    <col min="24" max="24" width="13.140625" style="1" bestFit="1" customWidth="1"/>
    <col min="25" max="25" width="6.7109375" style="1" bestFit="1" customWidth="1"/>
    <col min="26" max="26" width="8.28515625" style="1" bestFit="1" customWidth="1"/>
    <col min="27" max="27" width="14.140625" style="1" customWidth="1"/>
    <col min="28" max="28" width="12.85546875" style="1" bestFit="1" customWidth="1"/>
    <col min="29" max="29" width="11.28515625" style="1" customWidth="1"/>
    <col min="30" max="30" width="9.85546875" style="1" bestFit="1" customWidth="1"/>
    <col min="31" max="31" width="11.28515625" style="1" customWidth="1"/>
    <col min="32" max="32" width="9.5703125" style="1" bestFit="1" customWidth="1"/>
    <col min="33" max="33" width="10.28515625" style="1" bestFit="1" customWidth="1"/>
    <col min="34" max="34" width="12.28515625" style="1" bestFit="1" customWidth="1"/>
    <col min="35" max="35" width="12.42578125" style="1" customWidth="1"/>
    <col min="36" max="36" width="11.85546875" style="1" bestFit="1" customWidth="1"/>
    <col min="37" max="37" width="6.7109375" style="1" bestFit="1" customWidth="1"/>
    <col min="38" max="40" width="10.42578125" style="1" bestFit="1" customWidth="1"/>
    <col min="41" max="41" width="9.140625" style="52" bestFit="1" customWidth="1"/>
    <col min="42" max="42" width="7.85546875" style="9" bestFit="1" customWidth="1"/>
    <col min="43" max="16384" width="9.28515625" style="1"/>
  </cols>
  <sheetData>
    <row r="1" spans="1:42" s="7" customFormat="1" ht="65.25" customHeight="1" thickBot="1" x14ac:dyDescent="0.3">
      <c r="A1" s="10" t="s">
        <v>76</v>
      </c>
      <c r="B1" s="11" t="s">
        <v>68</v>
      </c>
      <c r="C1" s="10" t="s">
        <v>110</v>
      </c>
      <c r="D1" s="10" t="s">
        <v>111</v>
      </c>
      <c r="E1" s="10" t="s">
        <v>112</v>
      </c>
      <c r="F1" s="10" t="s">
        <v>228</v>
      </c>
      <c r="G1" s="10" t="s">
        <v>113</v>
      </c>
      <c r="H1" s="10" t="s">
        <v>115</v>
      </c>
      <c r="I1" s="10" t="s">
        <v>116</v>
      </c>
      <c r="J1" s="10" t="s">
        <v>117</v>
      </c>
      <c r="K1" s="10" t="s">
        <v>119</v>
      </c>
      <c r="L1" s="10" t="s">
        <v>120</v>
      </c>
      <c r="M1" s="10" t="s">
        <v>121</v>
      </c>
      <c r="N1" s="10" t="s">
        <v>122</v>
      </c>
      <c r="O1" s="10" t="s">
        <v>123</v>
      </c>
      <c r="P1" s="10" t="s">
        <v>229</v>
      </c>
      <c r="Q1" s="10" t="s">
        <v>124</v>
      </c>
      <c r="R1" s="10" t="s">
        <v>230</v>
      </c>
      <c r="S1" s="10" t="s">
        <v>126</v>
      </c>
      <c r="T1" s="10" t="s">
        <v>127</v>
      </c>
      <c r="U1" s="10" t="s">
        <v>128</v>
      </c>
      <c r="V1" s="10" t="s">
        <v>129</v>
      </c>
      <c r="W1" s="10" t="s">
        <v>130</v>
      </c>
      <c r="X1" s="10" t="s">
        <v>231</v>
      </c>
      <c r="Y1" s="10" t="s">
        <v>90</v>
      </c>
      <c r="Z1" s="10" t="s">
        <v>132</v>
      </c>
      <c r="AA1" s="10" t="s">
        <v>133</v>
      </c>
      <c r="AB1" s="10" t="s">
        <v>135</v>
      </c>
      <c r="AC1" s="10" t="s">
        <v>232</v>
      </c>
      <c r="AD1" s="10" t="s">
        <v>233</v>
      </c>
      <c r="AE1" s="10" t="s">
        <v>136</v>
      </c>
      <c r="AF1" s="10" t="s">
        <v>137</v>
      </c>
      <c r="AG1" s="10" t="s">
        <v>139</v>
      </c>
      <c r="AH1" s="10" t="s">
        <v>234</v>
      </c>
      <c r="AI1" s="10" t="s">
        <v>243</v>
      </c>
      <c r="AJ1" s="10" t="s">
        <v>140</v>
      </c>
      <c r="AK1" s="10" t="s">
        <v>141</v>
      </c>
      <c r="AL1" s="10" t="s">
        <v>142</v>
      </c>
      <c r="AM1" s="10" t="s">
        <v>143</v>
      </c>
      <c r="AN1" s="10" t="s">
        <v>144</v>
      </c>
      <c r="AO1" s="10" t="s">
        <v>145</v>
      </c>
      <c r="AP1" s="34" t="s">
        <v>0</v>
      </c>
    </row>
    <row r="2" spans="1:42" ht="15.75" thickTop="1" x14ac:dyDescent="0.25">
      <c r="A2" s="57">
        <v>1</v>
      </c>
      <c r="B2" s="12" t="s">
        <v>1</v>
      </c>
      <c r="C2" s="18">
        <v>0</v>
      </c>
      <c r="D2" s="18">
        <v>14</v>
      </c>
      <c r="E2" s="18">
        <v>0</v>
      </c>
      <c r="F2" s="18">
        <v>0</v>
      </c>
      <c r="G2" s="18">
        <v>9</v>
      </c>
      <c r="H2" s="18">
        <v>0</v>
      </c>
      <c r="I2" s="18">
        <v>7</v>
      </c>
      <c r="J2" s="18">
        <v>0</v>
      </c>
      <c r="K2" s="18">
        <v>14</v>
      </c>
      <c r="L2" s="18">
        <v>33</v>
      </c>
      <c r="M2" s="18">
        <v>0</v>
      </c>
      <c r="N2" s="18">
        <v>3</v>
      </c>
      <c r="O2" s="18">
        <v>7</v>
      </c>
      <c r="P2" s="18">
        <v>8</v>
      </c>
      <c r="Q2" s="18">
        <v>1</v>
      </c>
      <c r="R2" s="18">
        <v>0</v>
      </c>
      <c r="S2" s="18">
        <v>0</v>
      </c>
      <c r="T2" s="18">
        <v>2</v>
      </c>
      <c r="U2" s="18">
        <v>0</v>
      </c>
      <c r="V2" s="18">
        <v>1</v>
      </c>
      <c r="W2" s="18">
        <v>4</v>
      </c>
      <c r="X2" s="18">
        <v>0</v>
      </c>
      <c r="Y2" s="18">
        <v>11</v>
      </c>
      <c r="Z2" s="18">
        <v>0</v>
      </c>
      <c r="AA2" s="18">
        <v>0</v>
      </c>
      <c r="AB2" s="18">
        <v>0</v>
      </c>
      <c r="AC2" s="18">
        <v>0</v>
      </c>
      <c r="AD2" s="18">
        <v>0</v>
      </c>
      <c r="AE2" s="18">
        <v>0</v>
      </c>
      <c r="AF2" s="18">
        <v>4</v>
      </c>
      <c r="AG2" s="18">
        <v>3</v>
      </c>
      <c r="AH2" s="18">
        <v>0</v>
      </c>
      <c r="AI2" s="18">
        <v>0</v>
      </c>
      <c r="AJ2" s="18">
        <v>1</v>
      </c>
      <c r="AK2" s="18">
        <v>70</v>
      </c>
      <c r="AL2" s="18">
        <v>1</v>
      </c>
      <c r="AM2" s="18">
        <v>2</v>
      </c>
      <c r="AN2" s="18">
        <v>0</v>
      </c>
      <c r="AO2" s="18">
        <v>0</v>
      </c>
      <c r="AP2" s="35">
        <f>SUM(C2:AO2)</f>
        <v>195</v>
      </c>
    </row>
    <row r="3" spans="1:42" x14ac:dyDescent="0.25">
      <c r="A3" s="56"/>
      <c r="B3" s="12" t="s">
        <v>2</v>
      </c>
      <c r="C3" s="18">
        <v>11</v>
      </c>
      <c r="D3" s="18">
        <v>398</v>
      </c>
      <c r="E3" s="18">
        <v>1</v>
      </c>
      <c r="F3" s="18">
        <v>9</v>
      </c>
      <c r="G3" s="18">
        <v>222</v>
      </c>
      <c r="H3" s="18">
        <v>4</v>
      </c>
      <c r="I3" s="18">
        <v>68</v>
      </c>
      <c r="J3" s="18">
        <v>11</v>
      </c>
      <c r="K3" s="18">
        <v>86</v>
      </c>
      <c r="L3" s="18">
        <v>549</v>
      </c>
      <c r="M3" s="18">
        <v>134</v>
      </c>
      <c r="N3" s="18">
        <v>29</v>
      </c>
      <c r="O3" s="18">
        <v>6</v>
      </c>
      <c r="P3" s="18">
        <v>70</v>
      </c>
      <c r="Q3" s="18">
        <v>0</v>
      </c>
      <c r="R3" s="18">
        <v>1</v>
      </c>
      <c r="S3" s="18">
        <v>64</v>
      </c>
      <c r="T3" s="18">
        <v>12</v>
      </c>
      <c r="U3" s="18">
        <v>0</v>
      </c>
      <c r="V3" s="18">
        <v>32</v>
      </c>
      <c r="W3" s="18">
        <v>170</v>
      </c>
      <c r="X3" s="18">
        <v>15</v>
      </c>
      <c r="Y3" s="18">
        <v>173</v>
      </c>
      <c r="Z3" s="18">
        <v>2</v>
      </c>
      <c r="AA3" s="18">
        <v>0</v>
      </c>
      <c r="AB3" s="18">
        <v>1</v>
      </c>
      <c r="AC3" s="18">
        <v>1</v>
      </c>
      <c r="AD3" s="18">
        <v>1</v>
      </c>
      <c r="AE3" s="18">
        <v>46</v>
      </c>
      <c r="AF3" s="18">
        <v>95</v>
      </c>
      <c r="AG3" s="18">
        <v>150</v>
      </c>
      <c r="AH3" s="18">
        <v>0</v>
      </c>
      <c r="AI3" s="18">
        <v>1</v>
      </c>
      <c r="AJ3" s="18">
        <v>2</v>
      </c>
      <c r="AK3" s="18">
        <v>678</v>
      </c>
      <c r="AL3" s="18">
        <v>62</v>
      </c>
      <c r="AM3" s="18">
        <v>19</v>
      </c>
      <c r="AN3" s="18">
        <v>4</v>
      </c>
      <c r="AO3" s="18">
        <v>56</v>
      </c>
      <c r="AP3" s="35">
        <f>SUM(C3:AO3)</f>
        <v>3183</v>
      </c>
    </row>
    <row r="4" spans="1:42" s="4" customFormat="1" ht="14.25" x14ac:dyDescent="0.2">
      <c r="A4" s="56"/>
      <c r="B4" s="13" t="s">
        <v>0</v>
      </c>
      <c r="C4" s="20">
        <f>SUM(C2:C3)</f>
        <v>11</v>
      </c>
      <c r="D4" s="20">
        <f t="shared" ref="D4:AN4" si="0">SUM(D2:D3)</f>
        <v>412</v>
      </c>
      <c r="E4" s="20">
        <f>SUM(E2:E3)</f>
        <v>1</v>
      </c>
      <c r="F4" s="20">
        <f t="shared" si="0"/>
        <v>9</v>
      </c>
      <c r="G4" s="20">
        <f t="shared" si="0"/>
        <v>231</v>
      </c>
      <c r="H4" s="20">
        <f t="shared" si="0"/>
        <v>4</v>
      </c>
      <c r="I4" s="20">
        <f>SUM(I2:I3)</f>
        <v>75</v>
      </c>
      <c r="J4" s="20">
        <f>SUM(J2:J3)</f>
        <v>11</v>
      </c>
      <c r="K4" s="20">
        <f>SUM(K2:K3)</f>
        <v>100</v>
      </c>
      <c r="L4" s="20">
        <f t="shared" si="0"/>
        <v>582</v>
      </c>
      <c r="M4" s="20">
        <f t="shared" si="0"/>
        <v>134</v>
      </c>
      <c r="N4" s="20">
        <f>SUM(N2:N3)</f>
        <v>32</v>
      </c>
      <c r="O4" s="20">
        <f t="shared" si="0"/>
        <v>13</v>
      </c>
      <c r="P4" s="20">
        <f t="shared" si="0"/>
        <v>78</v>
      </c>
      <c r="Q4" s="20">
        <f>SUM(Q2:Q3)</f>
        <v>1</v>
      </c>
      <c r="R4" s="20">
        <f>SUM(R2:R3)</f>
        <v>1</v>
      </c>
      <c r="S4" s="20">
        <f t="shared" si="0"/>
        <v>64</v>
      </c>
      <c r="T4" s="20">
        <f>SUM(T2:T3)</f>
        <v>14</v>
      </c>
      <c r="U4" s="20">
        <f t="shared" si="0"/>
        <v>0</v>
      </c>
      <c r="V4" s="20">
        <f t="shared" si="0"/>
        <v>33</v>
      </c>
      <c r="W4" s="20">
        <f t="shared" si="0"/>
        <v>174</v>
      </c>
      <c r="X4" s="20">
        <f t="shared" si="0"/>
        <v>15</v>
      </c>
      <c r="Y4" s="20">
        <f t="shared" si="0"/>
        <v>184</v>
      </c>
      <c r="Z4" s="20">
        <f>SUM(Z2:Z3)</f>
        <v>2</v>
      </c>
      <c r="AA4" s="20">
        <f>SUM(AA2:AA3)</f>
        <v>0</v>
      </c>
      <c r="AB4" s="20">
        <f>SUM(AB2:AB3)</f>
        <v>1</v>
      </c>
      <c r="AC4" s="20">
        <f t="shared" si="0"/>
        <v>1</v>
      </c>
      <c r="AD4" s="20">
        <f>SUM(AD2:AD3)</f>
        <v>1</v>
      </c>
      <c r="AE4" s="20">
        <f t="shared" si="0"/>
        <v>46</v>
      </c>
      <c r="AF4" s="20">
        <f t="shared" si="0"/>
        <v>99</v>
      </c>
      <c r="AG4" s="20">
        <f t="shared" si="0"/>
        <v>153</v>
      </c>
      <c r="AH4" s="20">
        <f>SUM(AH2:AH3)</f>
        <v>0</v>
      </c>
      <c r="AI4" s="20">
        <f>SUM(AI2:AI3)</f>
        <v>1</v>
      </c>
      <c r="AJ4" s="20">
        <f>SUM(AJ2:AJ3)</f>
        <v>3</v>
      </c>
      <c r="AK4" s="20">
        <f t="shared" si="0"/>
        <v>748</v>
      </c>
      <c r="AL4" s="20">
        <f t="shared" si="0"/>
        <v>63</v>
      </c>
      <c r="AM4" s="20">
        <f t="shared" si="0"/>
        <v>21</v>
      </c>
      <c r="AN4" s="20">
        <f t="shared" si="0"/>
        <v>4</v>
      </c>
      <c r="AO4" s="20">
        <f>SUM(AO2:AO3)</f>
        <v>56</v>
      </c>
      <c r="AP4" s="36">
        <f>SUM(C4:AO4)</f>
        <v>3378</v>
      </c>
    </row>
    <row r="5" spans="1:42" x14ac:dyDescent="0.25">
      <c r="A5" s="23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  <c r="AP5" s="35"/>
    </row>
    <row r="6" spans="1:42" s="4" customFormat="1" x14ac:dyDescent="0.25">
      <c r="A6" s="23">
        <v>2</v>
      </c>
      <c r="B6" s="12" t="s">
        <v>237</v>
      </c>
      <c r="C6" s="20">
        <v>7</v>
      </c>
      <c r="D6" s="20">
        <v>824</v>
      </c>
      <c r="E6" s="20">
        <v>0</v>
      </c>
      <c r="F6" s="20">
        <v>25</v>
      </c>
      <c r="G6" s="20">
        <v>437</v>
      </c>
      <c r="H6" s="20">
        <v>15</v>
      </c>
      <c r="I6" s="20">
        <v>106</v>
      </c>
      <c r="J6" s="20">
        <v>4</v>
      </c>
      <c r="K6" s="20">
        <v>32</v>
      </c>
      <c r="L6" s="20">
        <v>951</v>
      </c>
      <c r="M6" s="20">
        <v>93</v>
      </c>
      <c r="N6" s="20">
        <v>37</v>
      </c>
      <c r="O6" s="20">
        <v>35</v>
      </c>
      <c r="P6" s="20">
        <v>83</v>
      </c>
      <c r="Q6" s="20">
        <v>0</v>
      </c>
      <c r="R6" s="20">
        <v>0</v>
      </c>
      <c r="S6" s="20">
        <v>165</v>
      </c>
      <c r="T6" s="20">
        <v>8</v>
      </c>
      <c r="U6" s="20">
        <v>0</v>
      </c>
      <c r="V6" s="20">
        <v>37</v>
      </c>
      <c r="W6" s="20">
        <v>317</v>
      </c>
      <c r="X6" s="20">
        <v>18</v>
      </c>
      <c r="Y6" s="20">
        <v>119</v>
      </c>
      <c r="Z6" s="20">
        <v>0</v>
      </c>
      <c r="AA6" s="20">
        <v>0</v>
      </c>
      <c r="AB6" s="20">
        <v>7</v>
      </c>
      <c r="AC6" s="20">
        <v>0</v>
      </c>
      <c r="AD6" s="20">
        <v>3</v>
      </c>
      <c r="AE6" s="20">
        <v>79</v>
      </c>
      <c r="AF6" s="20">
        <v>172</v>
      </c>
      <c r="AG6" s="20">
        <v>214</v>
      </c>
      <c r="AH6" s="20">
        <v>0</v>
      </c>
      <c r="AI6" s="20">
        <v>0</v>
      </c>
      <c r="AJ6" s="20">
        <v>0</v>
      </c>
      <c r="AK6" s="20">
        <v>728</v>
      </c>
      <c r="AL6" s="20">
        <v>59</v>
      </c>
      <c r="AM6" s="20">
        <v>34</v>
      </c>
      <c r="AN6" s="20">
        <v>2</v>
      </c>
      <c r="AO6" s="20">
        <v>148</v>
      </c>
      <c r="AP6" s="36">
        <f>SUM(C6:AO6)</f>
        <v>4759</v>
      </c>
    </row>
    <row r="7" spans="1:42" x14ac:dyDescent="0.25">
      <c r="A7" s="23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  <c r="AP7" s="35"/>
    </row>
    <row r="8" spans="1:42" x14ac:dyDescent="0.25">
      <c r="A8" s="56">
        <v>3</v>
      </c>
      <c r="B8" s="12" t="s">
        <v>6</v>
      </c>
      <c r="C8" s="18">
        <v>0</v>
      </c>
      <c r="D8" s="18">
        <v>16</v>
      </c>
      <c r="E8" s="18">
        <v>0</v>
      </c>
      <c r="F8" s="18">
        <v>0</v>
      </c>
      <c r="G8" s="18">
        <v>14</v>
      </c>
      <c r="H8" s="18">
        <v>0</v>
      </c>
      <c r="I8" s="18">
        <v>2</v>
      </c>
      <c r="J8" s="18">
        <v>0</v>
      </c>
      <c r="K8" s="18">
        <v>5</v>
      </c>
      <c r="L8" s="18">
        <v>11</v>
      </c>
      <c r="M8" s="18">
        <v>0</v>
      </c>
      <c r="N8" s="18">
        <v>0</v>
      </c>
      <c r="O8" s="18">
        <v>0</v>
      </c>
      <c r="P8" s="18">
        <v>5</v>
      </c>
      <c r="Q8" s="18">
        <v>0</v>
      </c>
      <c r="R8" s="18">
        <v>2</v>
      </c>
      <c r="S8" s="18">
        <v>2</v>
      </c>
      <c r="T8" s="18">
        <v>0</v>
      </c>
      <c r="U8" s="18">
        <v>0</v>
      </c>
      <c r="V8" s="18">
        <v>0</v>
      </c>
      <c r="W8" s="18">
        <v>14</v>
      </c>
      <c r="X8" s="18">
        <v>4</v>
      </c>
      <c r="Y8" s="18">
        <v>3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5</v>
      </c>
      <c r="AF8" s="18">
        <v>0</v>
      </c>
      <c r="AG8" s="18">
        <v>5</v>
      </c>
      <c r="AH8" s="18">
        <v>0</v>
      </c>
      <c r="AI8" s="18">
        <v>0</v>
      </c>
      <c r="AJ8" s="18">
        <v>0</v>
      </c>
      <c r="AK8" s="18">
        <v>15</v>
      </c>
      <c r="AL8" s="18">
        <v>6</v>
      </c>
      <c r="AM8" s="18">
        <v>1</v>
      </c>
      <c r="AN8" s="18">
        <v>0</v>
      </c>
      <c r="AO8" s="18">
        <v>5</v>
      </c>
      <c r="AP8" s="35">
        <f>SUM(C8:AO8)</f>
        <v>115</v>
      </c>
    </row>
    <row r="9" spans="1:42" x14ac:dyDescent="0.25">
      <c r="A9" s="56"/>
      <c r="B9" s="12" t="s">
        <v>7</v>
      </c>
      <c r="C9" s="18">
        <v>1</v>
      </c>
      <c r="D9" s="18">
        <v>27</v>
      </c>
      <c r="E9" s="18">
        <v>0</v>
      </c>
      <c r="F9" s="18">
        <v>0</v>
      </c>
      <c r="G9" s="18">
        <v>14</v>
      </c>
      <c r="H9" s="18">
        <v>1</v>
      </c>
      <c r="I9" s="18">
        <v>9</v>
      </c>
      <c r="J9" s="18">
        <v>1</v>
      </c>
      <c r="K9" s="18">
        <v>5</v>
      </c>
      <c r="L9" s="18">
        <v>42</v>
      </c>
      <c r="M9" s="18">
        <v>3</v>
      </c>
      <c r="N9" s="18">
        <v>1</v>
      </c>
      <c r="O9" s="18">
        <v>0</v>
      </c>
      <c r="P9" s="18">
        <v>16</v>
      </c>
      <c r="Q9" s="18">
        <v>0</v>
      </c>
      <c r="R9" s="18">
        <v>0</v>
      </c>
      <c r="S9" s="18">
        <v>2</v>
      </c>
      <c r="T9" s="18">
        <v>0</v>
      </c>
      <c r="U9" s="18">
        <v>0</v>
      </c>
      <c r="V9" s="18">
        <v>0</v>
      </c>
      <c r="W9" s="18">
        <v>21</v>
      </c>
      <c r="X9" s="18">
        <v>0</v>
      </c>
      <c r="Y9" s="18">
        <v>19</v>
      </c>
      <c r="Z9" s="18">
        <v>1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2</v>
      </c>
      <c r="AG9" s="18">
        <v>1</v>
      </c>
      <c r="AH9" s="18">
        <v>0</v>
      </c>
      <c r="AI9" s="18">
        <v>0</v>
      </c>
      <c r="AJ9" s="18">
        <v>4</v>
      </c>
      <c r="AK9" s="18">
        <v>28</v>
      </c>
      <c r="AL9" s="18">
        <v>5</v>
      </c>
      <c r="AM9" s="18">
        <v>1</v>
      </c>
      <c r="AN9" s="18">
        <v>0</v>
      </c>
      <c r="AO9" s="18">
        <v>0</v>
      </c>
      <c r="AP9" s="35">
        <f>SUM(C9:AO9)</f>
        <v>204</v>
      </c>
    </row>
    <row r="10" spans="1:42" s="4" customFormat="1" ht="14.25" x14ac:dyDescent="0.2">
      <c r="A10" s="56"/>
      <c r="B10" s="13" t="s">
        <v>0</v>
      </c>
      <c r="C10" s="20">
        <f t="shared" ref="C10:AP10" si="1">SUM(C8:C9)</f>
        <v>1</v>
      </c>
      <c r="D10" s="20">
        <f t="shared" si="1"/>
        <v>43</v>
      </c>
      <c r="E10" s="20">
        <f>SUM(E8:E9)</f>
        <v>0</v>
      </c>
      <c r="F10" s="20">
        <f t="shared" si="1"/>
        <v>0</v>
      </c>
      <c r="G10" s="20">
        <f t="shared" si="1"/>
        <v>28</v>
      </c>
      <c r="H10" s="20">
        <f t="shared" si="1"/>
        <v>1</v>
      </c>
      <c r="I10" s="20">
        <f t="shared" si="1"/>
        <v>11</v>
      </c>
      <c r="J10" s="20">
        <f>SUM(J8:J9)</f>
        <v>1</v>
      </c>
      <c r="K10" s="20">
        <f>SUM(K8:K9)</f>
        <v>10</v>
      </c>
      <c r="L10" s="20">
        <f t="shared" si="1"/>
        <v>53</v>
      </c>
      <c r="M10" s="20">
        <f t="shared" si="1"/>
        <v>3</v>
      </c>
      <c r="N10" s="20">
        <f>SUM(N8:N9)</f>
        <v>1</v>
      </c>
      <c r="O10" s="20">
        <f t="shared" si="1"/>
        <v>0</v>
      </c>
      <c r="P10" s="20">
        <f t="shared" si="1"/>
        <v>21</v>
      </c>
      <c r="Q10" s="20">
        <f>SUM(Q8:Q9)</f>
        <v>0</v>
      </c>
      <c r="R10" s="20">
        <f>SUM(R8:R9)</f>
        <v>2</v>
      </c>
      <c r="S10" s="20">
        <f t="shared" si="1"/>
        <v>4</v>
      </c>
      <c r="T10" s="20">
        <f>SUM(T8:T9)</f>
        <v>0</v>
      </c>
      <c r="U10" s="20">
        <f t="shared" si="1"/>
        <v>0</v>
      </c>
      <c r="V10" s="20">
        <f t="shared" si="1"/>
        <v>0</v>
      </c>
      <c r="W10" s="20">
        <f t="shared" si="1"/>
        <v>35</v>
      </c>
      <c r="X10" s="20">
        <f t="shared" si="1"/>
        <v>4</v>
      </c>
      <c r="Y10" s="20">
        <f t="shared" si="1"/>
        <v>22</v>
      </c>
      <c r="Z10" s="20">
        <f>SUM(Z8:Z9)</f>
        <v>1</v>
      </c>
      <c r="AA10" s="20">
        <f>SUM(AA8:AA9)</f>
        <v>0</v>
      </c>
      <c r="AB10" s="20">
        <f>SUM(AB8:AB9)</f>
        <v>0</v>
      </c>
      <c r="AC10" s="20">
        <f t="shared" si="1"/>
        <v>0</v>
      </c>
      <c r="AD10" s="20">
        <f>SUM(AD8:AD9)</f>
        <v>0</v>
      </c>
      <c r="AE10" s="20">
        <f t="shared" si="1"/>
        <v>5</v>
      </c>
      <c r="AF10" s="20">
        <f t="shared" si="1"/>
        <v>2</v>
      </c>
      <c r="AG10" s="20">
        <f t="shared" si="1"/>
        <v>6</v>
      </c>
      <c r="AH10" s="20">
        <f>SUM(AH8:AH9)</f>
        <v>0</v>
      </c>
      <c r="AI10" s="20">
        <f>SUM(AI8:AI9)</f>
        <v>0</v>
      </c>
      <c r="AJ10" s="20">
        <f>SUM(AJ8:AJ9)</f>
        <v>4</v>
      </c>
      <c r="AK10" s="20">
        <f t="shared" si="1"/>
        <v>43</v>
      </c>
      <c r="AL10" s="20">
        <f t="shared" si="1"/>
        <v>11</v>
      </c>
      <c r="AM10" s="20">
        <f t="shared" si="1"/>
        <v>2</v>
      </c>
      <c r="AN10" s="20">
        <f t="shared" si="1"/>
        <v>0</v>
      </c>
      <c r="AO10" s="20">
        <f>SUM(AO8:AO9)</f>
        <v>5</v>
      </c>
      <c r="AP10" s="36">
        <f t="shared" si="1"/>
        <v>319</v>
      </c>
    </row>
    <row r="11" spans="1:42" x14ac:dyDescent="0.25">
      <c r="A11" s="23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9"/>
      <c r="AP11" s="35"/>
    </row>
    <row r="12" spans="1:42" x14ac:dyDescent="0.25">
      <c r="A12" s="56">
        <v>4</v>
      </c>
      <c r="B12" s="12" t="s">
        <v>8</v>
      </c>
      <c r="C12" s="18">
        <v>30</v>
      </c>
      <c r="D12" s="18">
        <v>915</v>
      </c>
      <c r="E12" s="18">
        <v>2</v>
      </c>
      <c r="F12" s="18">
        <v>22</v>
      </c>
      <c r="G12" s="18">
        <v>505</v>
      </c>
      <c r="H12" s="18">
        <v>21</v>
      </c>
      <c r="I12" s="18">
        <v>153</v>
      </c>
      <c r="J12" s="18">
        <v>8</v>
      </c>
      <c r="K12" s="18">
        <v>94</v>
      </c>
      <c r="L12" s="18">
        <v>566</v>
      </c>
      <c r="M12" s="18">
        <v>145</v>
      </c>
      <c r="N12" s="18">
        <v>48</v>
      </c>
      <c r="O12" s="18">
        <v>66</v>
      </c>
      <c r="P12" s="18">
        <v>227</v>
      </c>
      <c r="Q12" s="18">
        <v>0</v>
      </c>
      <c r="R12" s="18">
        <v>0</v>
      </c>
      <c r="S12" s="18">
        <v>137</v>
      </c>
      <c r="T12" s="18">
        <v>33</v>
      </c>
      <c r="U12" s="18">
        <v>1</v>
      </c>
      <c r="V12" s="18">
        <v>102</v>
      </c>
      <c r="W12" s="18">
        <v>432</v>
      </c>
      <c r="X12" s="18">
        <v>58</v>
      </c>
      <c r="Y12" s="18">
        <v>191</v>
      </c>
      <c r="Z12" s="18">
        <v>0</v>
      </c>
      <c r="AA12" s="18">
        <v>0</v>
      </c>
      <c r="AB12" s="18">
        <v>6</v>
      </c>
      <c r="AC12" s="18">
        <v>0</v>
      </c>
      <c r="AD12" s="18">
        <v>1</v>
      </c>
      <c r="AE12" s="18">
        <v>282</v>
      </c>
      <c r="AF12" s="18">
        <v>183</v>
      </c>
      <c r="AG12" s="18">
        <v>239</v>
      </c>
      <c r="AH12" s="18">
        <v>0</v>
      </c>
      <c r="AI12" s="18">
        <v>0</v>
      </c>
      <c r="AJ12" s="18">
        <v>4</v>
      </c>
      <c r="AK12" s="18">
        <v>1355</v>
      </c>
      <c r="AL12" s="18">
        <v>97</v>
      </c>
      <c r="AM12" s="18">
        <v>38</v>
      </c>
      <c r="AN12" s="18">
        <v>9</v>
      </c>
      <c r="AO12" s="18">
        <v>168</v>
      </c>
      <c r="AP12" s="35">
        <f>SUM(C12:AO12)</f>
        <v>6138</v>
      </c>
    </row>
    <row r="13" spans="1:42" x14ac:dyDescent="0.25">
      <c r="A13" s="56"/>
      <c r="B13" s="12" t="s">
        <v>9</v>
      </c>
      <c r="C13" s="18">
        <v>2</v>
      </c>
      <c r="D13" s="18">
        <v>29</v>
      </c>
      <c r="E13" s="18">
        <v>0</v>
      </c>
      <c r="F13" s="18">
        <v>2</v>
      </c>
      <c r="G13" s="18">
        <v>12</v>
      </c>
      <c r="H13" s="18">
        <v>0</v>
      </c>
      <c r="I13" s="18">
        <v>4</v>
      </c>
      <c r="J13" s="18">
        <v>1</v>
      </c>
      <c r="K13" s="18">
        <v>19</v>
      </c>
      <c r="L13" s="18">
        <v>44</v>
      </c>
      <c r="M13" s="18">
        <v>1</v>
      </c>
      <c r="N13" s="18">
        <v>3</v>
      </c>
      <c r="O13" s="18">
        <v>3</v>
      </c>
      <c r="P13" s="18">
        <v>8</v>
      </c>
      <c r="Q13" s="18">
        <v>1</v>
      </c>
      <c r="R13" s="18">
        <v>0</v>
      </c>
      <c r="S13" s="18">
        <v>0</v>
      </c>
      <c r="T13" s="18">
        <v>6</v>
      </c>
      <c r="U13" s="18">
        <v>0</v>
      </c>
      <c r="V13" s="18">
        <v>1</v>
      </c>
      <c r="W13" s="18">
        <v>18</v>
      </c>
      <c r="X13" s="18">
        <v>0</v>
      </c>
      <c r="Y13" s="18">
        <v>26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10</v>
      </c>
      <c r="AH13" s="18">
        <v>0</v>
      </c>
      <c r="AI13" s="18">
        <v>0</v>
      </c>
      <c r="AJ13" s="18">
        <v>0</v>
      </c>
      <c r="AK13" s="18">
        <v>36</v>
      </c>
      <c r="AL13" s="18">
        <v>3</v>
      </c>
      <c r="AM13" s="18">
        <v>2</v>
      </c>
      <c r="AN13" s="18">
        <v>0</v>
      </c>
      <c r="AO13" s="18">
        <v>6</v>
      </c>
      <c r="AP13" s="35">
        <f>SUM(C13:AO13)</f>
        <v>237</v>
      </c>
    </row>
    <row r="14" spans="1:42" s="4" customFormat="1" ht="14.25" x14ac:dyDescent="0.2">
      <c r="A14" s="56"/>
      <c r="B14" s="13" t="s">
        <v>0</v>
      </c>
      <c r="C14" s="20">
        <f t="shared" ref="C14:AP14" si="2">SUM(C12:C13)</f>
        <v>32</v>
      </c>
      <c r="D14" s="20">
        <f t="shared" si="2"/>
        <v>944</v>
      </c>
      <c r="E14" s="20">
        <f>SUM(E12:E13)</f>
        <v>2</v>
      </c>
      <c r="F14" s="20">
        <f t="shared" si="2"/>
        <v>24</v>
      </c>
      <c r="G14" s="20">
        <f t="shared" si="2"/>
        <v>517</v>
      </c>
      <c r="H14" s="20">
        <f t="shared" si="2"/>
        <v>21</v>
      </c>
      <c r="I14" s="20">
        <f t="shared" si="2"/>
        <v>157</v>
      </c>
      <c r="J14" s="20">
        <f>SUM(J12:J13)</f>
        <v>9</v>
      </c>
      <c r="K14" s="20">
        <f>SUM(K12:K13)</f>
        <v>113</v>
      </c>
      <c r="L14" s="20">
        <f t="shared" si="2"/>
        <v>610</v>
      </c>
      <c r="M14" s="20">
        <f t="shared" si="2"/>
        <v>146</v>
      </c>
      <c r="N14" s="20">
        <f>SUM(N12:N13)</f>
        <v>51</v>
      </c>
      <c r="O14" s="20">
        <f t="shared" si="2"/>
        <v>69</v>
      </c>
      <c r="P14" s="20">
        <f t="shared" si="2"/>
        <v>235</v>
      </c>
      <c r="Q14" s="20">
        <f>SUM(Q12:Q13)</f>
        <v>1</v>
      </c>
      <c r="R14" s="20">
        <f>SUM(R12:R13)</f>
        <v>0</v>
      </c>
      <c r="S14" s="20">
        <f t="shared" si="2"/>
        <v>137</v>
      </c>
      <c r="T14" s="20">
        <f>SUM(T12:T13)</f>
        <v>39</v>
      </c>
      <c r="U14" s="20">
        <f t="shared" si="2"/>
        <v>1</v>
      </c>
      <c r="V14" s="20">
        <f t="shared" si="2"/>
        <v>103</v>
      </c>
      <c r="W14" s="20">
        <f t="shared" si="2"/>
        <v>450</v>
      </c>
      <c r="X14" s="20">
        <f t="shared" si="2"/>
        <v>58</v>
      </c>
      <c r="Y14" s="20">
        <f t="shared" si="2"/>
        <v>217</v>
      </c>
      <c r="Z14" s="20">
        <f>SUM(Z12:Z13)</f>
        <v>0</v>
      </c>
      <c r="AA14" s="20">
        <f>SUM(AA12:AA13)</f>
        <v>0</v>
      </c>
      <c r="AB14" s="20">
        <f>SUM(AB12:AB13)</f>
        <v>6</v>
      </c>
      <c r="AC14" s="20">
        <f t="shared" si="2"/>
        <v>0</v>
      </c>
      <c r="AD14" s="20">
        <f>SUM(AD12:AD13)</f>
        <v>1</v>
      </c>
      <c r="AE14" s="20">
        <f t="shared" si="2"/>
        <v>282</v>
      </c>
      <c r="AF14" s="20">
        <f t="shared" si="2"/>
        <v>183</v>
      </c>
      <c r="AG14" s="20">
        <f t="shared" si="2"/>
        <v>249</v>
      </c>
      <c r="AH14" s="20">
        <f>SUM(AH12:AH13)</f>
        <v>0</v>
      </c>
      <c r="AI14" s="20">
        <f>SUM(AI12:AI13)</f>
        <v>0</v>
      </c>
      <c r="AJ14" s="20">
        <f>SUM(AJ12:AJ13)</f>
        <v>4</v>
      </c>
      <c r="AK14" s="20">
        <f t="shared" si="2"/>
        <v>1391</v>
      </c>
      <c r="AL14" s="20">
        <f t="shared" si="2"/>
        <v>100</v>
      </c>
      <c r="AM14" s="20">
        <f t="shared" si="2"/>
        <v>40</v>
      </c>
      <c r="AN14" s="20">
        <f t="shared" si="2"/>
        <v>9</v>
      </c>
      <c r="AO14" s="20">
        <f>SUM(AO12:AO13)</f>
        <v>174</v>
      </c>
      <c r="AP14" s="36">
        <f t="shared" si="2"/>
        <v>6375</v>
      </c>
    </row>
    <row r="15" spans="1:42" x14ac:dyDescent="0.25">
      <c r="A15" s="23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35"/>
    </row>
    <row r="16" spans="1:42" x14ac:dyDescent="0.25">
      <c r="A16" s="56">
        <v>5</v>
      </c>
      <c r="B16" s="12" t="s">
        <v>10</v>
      </c>
      <c r="C16" s="18">
        <v>1</v>
      </c>
      <c r="D16" s="18">
        <v>17</v>
      </c>
      <c r="E16" s="18">
        <v>0</v>
      </c>
      <c r="F16" s="18">
        <v>2</v>
      </c>
      <c r="G16" s="18">
        <v>12</v>
      </c>
      <c r="H16" s="18">
        <v>0</v>
      </c>
      <c r="I16" s="18">
        <v>0</v>
      </c>
      <c r="J16" s="18">
        <v>0</v>
      </c>
      <c r="K16" s="18">
        <v>12</v>
      </c>
      <c r="L16" s="18">
        <v>27</v>
      </c>
      <c r="M16" s="18">
        <v>0</v>
      </c>
      <c r="N16" s="18">
        <v>3</v>
      </c>
      <c r="O16" s="18">
        <v>1</v>
      </c>
      <c r="P16" s="18">
        <v>8</v>
      </c>
      <c r="Q16" s="18">
        <v>0</v>
      </c>
      <c r="R16" s="18">
        <v>0</v>
      </c>
      <c r="S16" s="18">
        <v>4</v>
      </c>
      <c r="T16" s="18">
        <v>1</v>
      </c>
      <c r="U16" s="18">
        <v>0</v>
      </c>
      <c r="V16" s="18">
        <v>3</v>
      </c>
      <c r="W16" s="18">
        <v>10</v>
      </c>
      <c r="X16" s="18">
        <v>2</v>
      </c>
      <c r="Y16" s="18">
        <v>6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6</v>
      </c>
      <c r="AF16" s="18">
        <v>0</v>
      </c>
      <c r="AG16" s="18">
        <v>5</v>
      </c>
      <c r="AH16" s="18">
        <v>0</v>
      </c>
      <c r="AI16" s="18">
        <v>0</v>
      </c>
      <c r="AJ16" s="18">
        <v>1</v>
      </c>
      <c r="AK16" s="18">
        <v>8</v>
      </c>
      <c r="AL16" s="18">
        <v>1</v>
      </c>
      <c r="AM16" s="18">
        <v>1</v>
      </c>
      <c r="AN16" s="18">
        <v>1</v>
      </c>
      <c r="AO16" s="18">
        <v>1</v>
      </c>
      <c r="AP16" s="35">
        <f>SUM(C16:AO16)</f>
        <v>133</v>
      </c>
    </row>
    <row r="17" spans="1:42" x14ac:dyDescent="0.25">
      <c r="A17" s="56"/>
      <c r="B17" s="12" t="s">
        <v>11</v>
      </c>
      <c r="C17" s="18">
        <v>0</v>
      </c>
      <c r="D17" s="18">
        <v>59</v>
      </c>
      <c r="E17" s="18">
        <v>2</v>
      </c>
      <c r="F17" s="18">
        <v>3</v>
      </c>
      <c r="G17" s="18">
        <v>17</v>
      </c>
      <c r="H17" s="18">
        <v>0</v>
      </c>
      <c r="I17" s="18">
        <v>15</v>
      </c>
      <c r="J17" s="18">
        <v>0</v>
      </c>
      <c r="K17" s="18">
        <v>18</v>
      </c>
      <c r="L17" s="18">
        <v>30</v>
      </c>
      <c r="M17" s="18">
        <v>1</v>
      </c>
      <c r="N17" s="18">
        <v>10</v>
      </c>
      <c r="O17" s="18">
        <v>6</v>
      </c>
      <c r="P17" s="18">
        <v>20</v>
      </c>
      <c r="Q17" s="18">
        <v>0</v>
      </c>
      <c r="R17" s="18">
        <v>0</v>
      </c>
      <c r="S17" s="18">
        <v>0</v>
      </c>
      <c r="T17" s="18">
        <v>1</v>
      </c>
      <c r="U17" s="18">
        <v>0</v>
      </c>
      <c r="V17" s="18">
        <v>3</v>
      </c>
      <c r="W17" s="18">
        <v>18</v>
      </c>
      <c r="X17" s="18">
        <v>5</v>
      </c>
      <c r="Y17" s="18">
        <v>6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20</v>
      </c>
      <c r="AF17" s="18">
        <v>2</v>
      </c>
      <c r="AG17" s="18">
        <v>13</v>
      </c>
      <c r="AH17" s="18">
        <v>0</v>
      </c>
      <c r="AI17" s="18">
        <v>0</v>
      </c>
      <c r="AJ17" s="18">
        <v>0</v>
      </c>
      <c r="AK17" s="18">
        <v>67</v>
      </c>
      <c r="AL17" s="18">
        <v>8</v>
      </c>
      <c r="AM17" s="18">
        <v>2</v>
      </c>
      <c r="AN17" s="18">
        <v>0</v>
      </c>
      <c r="AO17" s="18">
        <v>5</v>
      </c>
      <c r="AP17" s="35">
        <f>SUM(C17:AO17)</f>
        <v>331</v>
      </c>
    </row>
    <row r="18" spans="1:42" x14ac:dyDescent="0.25">
      <c r="A18" s="56"/>
      <c r="B18" s="12" t="s">
        <v>12</v>
      </c>
      <c r="C18" s="18">
        <v>0</v>
      </c>
      <c r="D18" s="18">
        <v>16</v>
      </c>
      <c r="E18" s="18">
        <v>0</v>
      </c>
      <c r="F18" s="18">
        <v>2</v>
      </c>
      <c r="G18" s="18">
        <v>6</v>
      </c>
      <c r="H18" s="18">
        <v>1</v>
      </c>
      <c r="I18" s="18">
        <v>4</v>
      </c>
      <c r="J18" s="18">
        <v>1</v>
      </c>
      <c r="K18" s="18">
        <v>3</v>
      </c>
      <c r="L18" s="18">
        <v>12</v>
      </c>
      <c r="M18" s="18">
        <v>0</v>
      </c>
      <c r="N18" s="18">
        <v>2</v>
      </c>
      <c r="O18" s="18">
        <v>1</v>
      </c>
      <c r="P18" s="18">
        <v>1</v>
      </c>
      <c r="Q18" s="18">
        <v>0</v>
      </c>
      <c r="R18" s="18">
        <v>0</v>
      </c>
      <c r="S18" s="18">
        <v>2</v>
      </c>
      <c r="T18" s="18">
        <v>0</v>
      </c>
      <c r="U18" s="18">
        <v>0</v>
      </c>
      <c r="V18" s="18">
        <v>1</v>
      </c>
      <c r="W18" s="18">
        <v>7</v>
      </c>
      <c r="X18" s="18">
        <v>1</v>
      </c>
      <c r="Y18" s="18">
        <v>5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1</v>
      </c>
      <c r="AH18" s="18">
        <v>0</v>
      </c>
      <c r="AI18" s="18">
        <v>0</v>
      </c>
      <c r="AJ18" s="18">
        <v>0</v>
      </c>
      <c r="AK18" s="18">
        <v>8</v>
      </c>
      <c r="AL18" s="18">
        <v>2</v>
      </c>
      <c r="AM18" s="18">
        <v>2</v>
      </c>
      <c r="AN18" s="18">
        <v>0</v>
      </c>
      <c r="AO18" s="18">
        <v>0</v>
      </c>
      <c r="AP18" s="35">
        <f>SUM(C18:AO18)</f>
        <v>78</v>
      </c>
    </row>
    <row r="19" spans="1:42" x14ac:dyDescent="0.25">
      <c r="A19" s="56"/>
      <c r="B19" s="12" t="s">
        <v>13</v>
      </c>
      <c r="C19" s="18">
        <v>0</v>
      </c>
      <c r="D19" s="18">
        <v>45</v>
      </c>
      <c r="E19" s="18">
        <v>0</v>
      </c>
      <c r="F19" s="18">
        <v>0</v>
      </c>
      <c r="G19" s="18">
        <v>15</v>
      </c>
      <c r="H19" s="18">
        <v>1</v>
      </c>
      <c r="I19" s="18">
        <v>10</v>
      </c>
      <c r="J19" s="18">
        <v>0</v>
      </c>
      <c r="K19" s="18">
        <v>9</v>
      </c>
      <c r="L19" s="18">
        <v>17</v>
      </c>
      <c r="M19" s="18">
        <v>0</v>
      </c>
      <c r="N19" s="18">
        <v>8</v>
      </c>
      <c r="O19" s="18">
        <v>2</v>
      </c>
      <c r="P19" s="18">
        <v>8</v>
      </c>
      <c r="Q19" s="18">
        <v>0</v>
      </c>
      <c r="R19" s="18">
        <v>0</v>
      </c>
      <c r="S19" s="18">
        <v>1</v>
      </c>
      <c r="T19" s="18">
        <v>1</v>
      </c>
      <c r="U19" s="18">
        <v>0</v>
      </c>
      <c r="V19" s="18">
        <v>4</v>
      </c>
      <c r="W19" s="18">
        <v>19</v>
      </c>
      <c r="X19" s="18">
        <v>3</v>
      </c>
      <c r="Y19" s="18">
        <v>9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6</v>
      </c>
      <c r="AF19" s="18">
        <v>0</v>
      </c>
      <c r="AG19" s="18">
        <v>9</v>
      </c>
      <c r="AH19" s="18">
        <v>0</v>
      </c>
      <c r="AI19" s="18">
        <v>0</v>
      </c>
      <c r="AJ19" s="18">
        <v>2</v>
      </c>
      <c r="AK19" s="18">
        <v>26</v>
      </c>
      <c r="AL19" s="18">
        <v>4</v>
      </c>
      <c r="AM19" s="18">
        <v>0</v>
      </c>
      <c r="AN19" s="18">
        <v>2</v>
      </c>
      <c r="AO19" s="18">
        <v>2</v>
      </c>
      <c r="AP19" s="35">
        <f>SUM(C19:AO19)</f>
        <v>203</v>
      </c>
    </row>
    <row r="20" spans="1:42" s="4" customFormat="1" ht="14.25" x14ac:dyDescent="0.2">
      <c r="A20" s="56"/>
      <c r="B20" s="13" t="s">
        <v>0</v>
      </c>
      <c r="C20" s="20">
        <f t="shared" ref="C20:AP20" si="3">SUM(C16:C19)</f>
        <v>1</v>
      </c>
      <c r="D20" s="20">
        <f t="shared" si="3"/>
        <v>137</v>
      </c>
      <c r="E20" s="20">
        <f>SUM(E16:E19)</f>
        <v>2</v>
      </c>
      <c r="F20" s="20">
        <f t="shared" si="3"/>
        <v>7</v>
      </c>
      <c r="G20" s="20">
        <f t="shared" si="3"/>
        <v>50</v>
      </c>
      <c r="H20" s="20">
        <f t="shared" si="3"/>
        <v>2</v>
      </c>
      <c r="I20" s="20">
        <f t="shared" si="3"/>
        <v>29</v>
      </c>
      <c r="J20" s="20">
        <f>SUM(J16:J19)</f>
        <v>1</v>
      </c>
      <c r="K20" s="20">
        <f>SUM(K16:K19)</f>
        <v>42</v>
      </c>
      <c r="L20" s="20">
        <f t="shared" si="3"/>
        <v>86</v>
      </c>
      <c r="M20" s="20">
        <f t="shared" si="3"/>
        <v>1</v>
      </c>
      <c r="N20" s="20">
        <f>SUM(N16:N19)</f>
        <v>23</v>
      </c>
      <c r="O20" s="20">
        <f t="shared" si="3"/>
        <v>10</v>
      </c>
      <c r="P20" s="20">
        <f t="shared" si="3"/>
        <v>37</v>
      </c>
      <c r="Q20" s="20">
        <f>SUM(Q16:Q19)</f>
        <v>0</v>
      </c>
      <c r="R20" s="20">
        <f>SUM(R16:R19)</f>
        <v>0</v>
      </c>
      <c r="S20" s="20">
        <f t="shared" si="3"/>
        <v>7</v>
      </c>
      <c r="T20" s="20">
        <f>SUM(T16:T19)</f>
        <v>3</v>
      </c>
      <c r="U20" s="20">
        <f t="shared" si="3"/>
        <v>0</v>
      </c>
      <c r="V20" s="20">
        <f t="shared" si="3"/>
        <v>11</v>
      </c>
      <c r="W20" s="20">
        <f t="shared" si="3"/>
        <v>54</v>
      </c>
      <c r="X20" s="20">
        <f t="shared" si="3"/>
        <v>11</v>
      </c>
      <c r="Y20" s="20">
        <f t="shared" si="3"/>
        <v>26</v>
      </c>
      <c r="Z20" s="20">
        <f>SUM(Z16:Z19)</f>
        <v>0</v>
      </c>
      <c r="AA20" s="20">
        <f>SUM(AA16:AA19)</f>
        <v>0</v>
      </c>
      <c r="AB20" s="20">
        <f>SUM(AB16:AB19)</f>
        <v>0</v>
      </c>
      <c r="AC20" s="20">
        <f t="shared" si="3"/>
        <v>0</v>
      </c>
      <c r="AD20" s="20">
        <f>SUM(AD16:AD19)</f>
        <v>0</v>
      </c>
      <c r="AE20" s="20">
        <f t="shared" si="3"/>
        <v>32</v>
      </c>
      <c r="AF20" s="20">
        <f t="shared" si="3"/>
        <v>2</v>
      </c>
      <c r="AG20" s="20">
        <f t="shared" si="3"/>
        <v>28</v>
      </c>
      <c r="AH20" s="20">
        <f>SUM(AH16:AH19)</f>
        <v>0</v>
      </c>
      <c r="AI20" s="20">
        <f>SUM(AI16:AI19)</f>
        <v>0</v>
      </c>
      <c r="AJ20" s="20">
        <f>SUM(AJ16:AJ19)</f>
        <v>3</v>
      </c>
      <c r="AK20" s="20">
        <f t="shared" si="3"/>
        <v>109</v>
      </c>
      <c r="AL20" s="20">
        <f t="shared" si="3"/>
        <v>15</v>
      </c>
      <c r="AM20" s="20">
        <f t="shared" si="3"/>
        <v>5</v>
      </c>
      <c r="AN20" s="20">
        <f t="shared" si="3"/>
        <v>3</v>
      </c>
      <c r="AO20" s="20">
        <f>SUM(AO16:AO19)</f>
        <v>8</v>
      </c>
      <c r="AP20" s="36">
        <f t="shared" si="3"/>
        <v>745</v>
      </c>
    </row>
    <row r="21" spans="1:42" x14ac:dyDescent="0.25">
      <c r="A21" s="23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35"/>
    </row>
    <row r="22" spans="1:42" x14ac:dyDescent="0.25">
      <c r="A22" s="56">
        <v>6</v>
      </c>
      <c r="B22" s="12" t="s">
        <v>14</v>
      </c>
      <c r="C22" s="18">
        <v>0</v>
      </c>
      <c r="D22" s="18">
        <v>17</v>
      </c>
      <c r="E22" s="18">
        <v>0</v>
      </c>
      <c r="F22" s="18">
        <v>1</v>
      </c>
      <c r="G22" s="18">
        <v>7</v>
      </c>
      <c r="H22" s="18">
        <v>0</v>
      </c>
      <c r="I22" s="18">
        <v>2</v>
      </c>
      <c r="J22" s="18">
        <v>1</v>
      </c>
      <c r="K22" s="18">
        <v>4</v>
      </c>
      <c r="L22" s="18">
        <v>6</v>
      </c>
      <c r="M22" s="18">
        <v>5</v>
      </c>
      <c r="N22" s="18">
        <v>0</v>
      </c>
      <c r="O22" s="18">
        <v>0</v>
      </c>
      <c r="P22" s="18">
        <v>6</v>
      </c>
      <c r="Q22" s="18">
        <v>0</v>
      </c>
      <c r="R22" s="18">
        <v>0</v>
      </c>
      <c r="S22" s="18">
        <v>2</v>
      </c>
      <c r="T22" s="18">
        <v>0</v>
      </c>
      <c r="U22" s="18">
        <v>0</v>
      </c>
      <c r="V22" s="18">
        <v>2</v>
      </c>
      <c r="W22" s="18">
        <v>13</v>
      </c>
      <c r="X22" s="18">
        <v>0</v>
      </c>
      <c r="Y22" s="18">
        <v>6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2</v>
      </c>
      <c r="AF22" s="18">
        <v>3</v>
      </c>
      <c r="AG22" s="18">
        <v>1</v>
      </c>
      <c r="AH22" s="18">
        <v>0</v>
      </c>
      <c r="AI22" s="18">
        <v>0</v>
      </c>
      <c r="AJ22" s="18">
        <v>0</v>
      </c>
      <c r="AK22" s="18">
        <v>14</v>
      </c>
      <c r="AL22" s="18">
        <v>6</v>
      </c>
      <c r="AM22" s="18">
        <v>1</v>
      </c>
      <c r="AN22" s="18">
        <v>0</v>
      </c>
      <c r="AO22" s="18">
        <v>3</v>
      </c>
      <c r="AP22" s="35">
        <f>SUM(C22:AO22)</f>
        <v>102</v>
      </c>
    </row>
    <row r="23" spans="1:42" x14ac:dyDescent="0.25">
      <c r="A23" s="56"/>
      <c r="B23" s="12" t="s">
        <v>15</v>
      </c>
      <c r="C23" s="18">
        <v>2</v>
      </c>
      <c r="D23" s="18">
        <v>61</v>
      </c>
      <c r="E23" s="18">
        <v>0</v>
      </c>
      <c r="F23" s="18">
        <v>1</v>
      </c>
      <c r="G23" s="18">
        <v>40</v>
      </c>
      <c r="H23" s="18">
        <v>2</v>
      </c>
      <c r="I23" s="18">
        <v>13</v>
      </c>
      <c r="J23" s="18">
        <v>0</v>
      </c>
      <c r="K23" s="18">
        <v>38</v>
      </c>
      <c r="L23" s="18">
        <v>62</v>
      </c>
      <c r="M23" s="18">
        <v>2</v>
      </c>
      <c r="N23" s="18">
        <v>17</v>
      </c>
      <c r="O23" s="18">
        <v>8</v>
      </c>
      <c r="P23" s="18">
        <v>38</v>
      </c>
      <c r="Q23" s="18">
        <v>0</v>
      </c>
      <c r="R23" s="18">
        <v>0</v>
      </c>
      <c r="S23" s="18">
        <v>7</v>
      </c>
      <c r="T23" s="18">
        <v>5</v>
      </c>
      <c r="U23" s="18">
        <v>0</v>
      </c>
      <c r="V23" s="18">
        <v>2</v>
      </c>
      <c r="W23" s="18">
        <v>27</v>
      </c>
      <c r="X23" s="18">
        <v>2</v>
      </c>
      <c r="Y23" s="18">
        <v>30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7</v>
      </c>
      <c r="AF23" s="18">
        <v>4</v>
      </c>
      <c r="AG23" s="18">
        <v>12</v>
      </c>
      <c r="AH23" s="18">
        <v>0</v>
      </c>
      <c r="AI23" s="18">
        <v>0</v>
      </c>
      <c r="AJ23" s="18">
        <v>0</v>
      </c>
      <c r="AK23" s="18">
        <v>62</v>
      </c>
      <c r="AL23" s="18">
        <v>9</v>
      </c>
      <c r="AM23" s="18">
        <v>1</v>
      </c>
      <c r="AN23" s="18">
        <v>3</v>
      </c>
      <c r="AO23" s="18">
        <v>11</v>
      </c>
      <c r="AP23" s="35">
        <f>SUM(C23:AO23)</f>
        <v>466</v>
      </c>
    </row>
    <row r="24" spans="1:42" x14ac:dyDescent="0.25">
      <c r="A24" s="56"/>
      <c r="B24" s="12" t="s">
        <v>16</v>
      </c>
      <c r="C24" s="18">
        <v>0</v>
      </c>
      <c r="D24" s="18">
        <v>1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1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35">
        <f>SUM(C24:AO24)</f>
        <v>3</v>
      </c>
    </row>
    <row r="25" spans="1:42" s="4" customFormat="1" ht="14.25" x14ac:dyDescent="0.2">
      <c r="A25" s="56"/>
      <c r="B25" s="13" t="s">
        <v>0</v>
      </c>
      <c r="C25" s="20">
        <f t="shared" ref="C25:AP25" si="4">SUM(C22:C24)</f>
        <v>2</v>
      </c>
      <c r="D25" s="20">
        <f t="shared" si="4"/>
        <v>79</v>
      </c>
      <c r="E25" s="20">
        <f>SUM(E22:E24)</f>
        <v>0</v>
      </c>
      <c r="F25" s="20">
        <f t="shared" si="4"/>
        <v>2</v>
      </c>
      <c r="G25" s="20">
        <f t="shared" si="4"/>
        <v>48</v>
      </c>
      <c r="H25" s="20">
        <f t="shared" si="4"/>
        <v>2</v>
      </c>
      <c r="I25" s="20">
        <f t="shared" si="4"/>
        <v>15</v>
      </c>
      <c r="J25" s="20">
        <f>SUM(J22:J24)</f>
        <v>1</v>
      </c>
      <c r="K25" s="20">
        <f>SUM(K22:K24)</f>
        <v>42</v>
      </c>
      <c r="L25" s="20">
        <f t="shared" si="4"/>
        <v>68</v>
      </c>
      <c r="M25" s="20">
        <f t="shared" si="4"/>
        <v>7</v>
      </c>
      <c r="N25" s="20">
        <f>SUM(N22:N24)</f>
        <v>17</v>
      </c>
      <c r="O25" s="20">
        <f t="shared" si="4"/>
        <v>8</v>
      </c>
      <c r="P25" s="20">
        <f t="shared" si="4"/>
        <v>44</v>
      </c>
      <c r="Q25" s="20">
        <f>SUM(Q22:Q24)</f>
        <v>0</v>
      </c>
      <c r="R25" s="20">
        <f>SUM(R22:R24)</f>
        <v>0</v>
      </c>
      <c r="S25" s="20">
        <f t="shared" si="4"/>
        <v>9</v>
      </c>
      <c r="T25" s="20">
        <f>SUM(T22:T24)</f>
        <v>5</v>
      </c>
      <c r="U25" s="20">
        <f t="shared" si="4"/>
        <v>0</v>
      </c>
      <c r="V25" s="20">
        <f t="shared" si="4"/>
        <v>4</v>
      </c>
      <c r="W25" s="20">
        <f t="shared" si="4"/>
        <v>40</v>
      </c>
      <c r="X25" s="20">
        <f t="shared" si="4"/>
        <v>2</v>
      </c>
      <c r="Y25" s="20">
        <f t="shared" si="4"/>
        <v>36</v>
      </c>
      <c r="Z25" s="20">
        <f>SUM(Z22:Z24)</f>
        <v>0</v>
      </c>
      <c r="AA25" s="20">
        <f>SUM(AA22:AA24)</f>
        <v>0</v>
      </c>
      <c r="AB25" s="20">
        <f>SUM(AB22:AB24)</f>
        <v>0</v>
      </c>
      <c r="AC25" s="20">
        <f t="shared" si="4"/>
        <v>0</v>
      </c>
      <c r="AD25" s="20">
        <f>SUM(AD22:AD24)</f>
        <v>0</v>
      </c>
      <c r="AE25" s="20">
        <f t="shared" si="4"/>
        <v>9</v>
      </c>
      <c r="AF25" s="20">
        <f t="shared" si="4"/>
        <v>7</v>
      </c>
      <c r="AG25" s="20">
        <f t="shared" si="4"/>
        <v>14</v>
      </c>
      <c r="AH25" s="20">
        <f>SUM(AH22:AH24)</f>
        <v>0</v>
      </c>
      <c r="AI25" s="20">
        <f>SUM(AI22:AI24)</f>
        <v>0</v>
      </c>
      <c r="AJ25" s="20">
        <f>SUM(AJ22:AJ24)</f>
        <v>0</v>
      </c>
      <c r="AK25" s="20">
        <f t="shared" si="4"/>
        <v>76</v>
      </c>
      <c r="AL25" s="20">
        <f t="shared" si="4"/>
        <v>15</v>
      </c>
      <c r="AM25" s="20">
        <f t="shared" si="4"/>
        <v>2</v>
      </c>
      <c r="AN25" s="20">
        <f t="shared" si="4"/>
        <v>3</v>
      </c>
      <c r="AO25" s="20">
        <f>SUM(AO22:AO24)</f>
        <v>14</v>
      </c>
      <c r="AP25" s="36">
        <f t="shared" si="4"/>
        <v>571</v>
      </c>
    </row>
    <row r="26" spans="1:42" x14ac:dyDescent="0.25">
      <c r="A26" s="23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35"/>
    </row>
    <row r="27" spans="1:42" x14ac:dyDescent="0.25">
      <c r="A27" s="56">
        <v>7</v>
      </c>
      <c r="B27" s="12" t="s">
        <v>17</v>
      </c>
      <c r="C27" s="18">
        <v>1</v>
      </c>
      <c r="D27" s="18">
        <v>37</v>
      </c>
      <c r="E27" s="18">
        <v>0</v>
      </c>
      <c r="F27" s="18">
        <v>1</v>
      </c>
      <c r="G27" s="18">
        <v>18</v>
      </c>
      <c r="H27" s="18">
        <v>1</v>
      </c>
      <c r="I27" s="18">
        <v>4</v>
      </c>
      <c r="J27" s="18">
        <v>0</v>
      </c>
      <c r="K27" s="18">
        <v>9</v>
      </c>
      <c r="L27" s="18">
        <v>28</v>
      </c>
      <c r="M27" s="18">
        <v>0</v>
      </c>
      <c r="N27" s="18">
        <v>0</v>
      </c>
      <c r="O27" s="18">
        <v>0</v>
      </c>
      <c r="P27" s="18">
        <v>6</v>
      </c>
      <c r="Q27" s="18">
        <v>0</v>
      </c>
      <c r="R27" s="18">
        <v>0</v>
      </c>
      <c r="S27" s="18">
        <v>0</v>
      </c>
      <c r="T27" s="18">
        <v>4</v>
      </c>
      <c r="U27" s="18">
        <v>0</v>
      </c>
      <c r="V27" s="18">
        <v>5</v>
      </c>
      <c r="W27" s="18">
        <v>17</v>
      </c>
      <c r="X27" s="18">
        <v>1</v>
      </c>
      <c r="Y27" s="18">
        <v>29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1</v>
      </c>
      <c r="AF27" s="18">
        <v>2</v>
      </c>
      <c r="AG27" s="18">
        <v>10</v>
      </c>
      <c r="AH27" s="18">
        <v>0</v>
      </c>
      <c r="AI27" s="18">
        <v>0</v>
      </c>
      <c r="AJ27" s="18">
        <v>0</v>
      </c>
      <c r="AK27" s="18">
        <v>26</v>
      </c>
      <c r="AL27" s="18">
        <v>10</v>
      </c>
      <c r="AM27" s="18">
        <v>1</v>
      </c>
      <c r="AN27" s="18">
        <v>2</v>
      </c>
      <c r="AO27" s="18">
        <v>10</v>
      </c>
      <c r="AP27" s="35">
        <f t="shared" ref="AP27:AP33" si="5">SUM(C27:AO27)</f>
        <v>223</v>
      </c>
    </row>
    <row r="28" spans="1:42" x14ac:dyDescent="0.25">
      <c r="A28" s="56"/>
      <c r="B28" s="12" t="s">
        <v>18</v>
      </c>
      <c r="C28" s="18">
        <v>0</v>
      </c>
      <c r="D28" s="18">
        <v>15</v>
      </c>
      <c r="E28" s="18">
        <v>1</v>
      </c>
      <c r="F28" s="18">
        <v>0</v>
      </c>
      <c r="G28" s="18">
        <v>8</v>
      </c>
      <c r="H28" s="18">
        <v>0</v>
      </c>
      <c r="I28" s="18">
        <v>2</v>
      </c>
      <c r="J28" s="18">
        <v>0</v>
      </c>
      <c r="K28" s="18">
        <v>2</v>
      </c>
      <c r="L28" s="18">
        <v>19</v>
      </c>
      <c r="M28" s="18">
        <v>0</v>
      </c>
      <c r="N28" s="18">
        <v>1</v>
      </c>
      <c r="O28" s="18">
        <v>0</v>
      </c>
      <c r="P28" s="18">
        <v>7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1</v>
      </c>
      <c r="W28" s="18">
        <v>8</v>
      </c>
      <c r="X28" s="18">
        <v>0</v>
      </c>
      <c r="Y28" s="18">
        <v>2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3</v>
      </c>
      <c r="AF28" s="18">
        <v>0</v>
      </c>
      <c r="AG28" s="18">
        <v>4</v>
      </c>
      <c r="AH28" s="18">
        <v>0</v>
      </c>
      <c r="AI28" s="18">
        <v>0</v>
      </c>
      <c r="AJ28" s="18">
        <v>0</v>
      </c>
      <c r="AK28" s="18">
        <v>12</v>
      </c>
      <c r="AL28" s="18">
        <v>3</v>
      </c>
      <c r="AM28" s="18">
        <v>3</v>
      </c>
      <c r="AN28" s="18">
        <v>1</v>
      </c>
      <c r="AO28" s="18">
        <v>5</v>
      </c>
      <c r="AP28" s="35">
        <f t="shared" si="5"/>
        <v>98</v>
      </c>
    </row>
    <row r="29" spans="1:42" x14ac:dyDescent="0.25">
      <c r="A29" s="56"/>
      <c r="B29" s="12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1</v>
      </c>
      <c r="AN29" s="18">
        <v>0</v>
      </c>
      <c r="AO29" s="18">
        <v>0</v>
      </c>
      <c r="AP29" s="35">
        <f t="shared" si="5"/>
        <v>3</v>
      </c>
    </row>
    <row r="30" spans="1:42" x14ac:dyDescent="0.25">
      <c r="A30" s="56"/>
      <c r="B30" s="12" t="s">
        <v>20</v>
      </c>
      <c r="C30" s="18">
        <v>1</v>
      </c>
      <c r="D30" s="18">
        <v>36</v>
      </c>
      <c r="E30" s="18">
        <v>1</v>
      </c>
      <c r="F30" s="18">
        <v>0</v>
      </c>
      <c r="G30" s="18">
        <v>31</v>
      </c>
      <c r="H30" s="18">
        <v>2</v>
      </c>
      <c r="I30" s="18">
        <v>8</v>
      </c>
      <c r="J30" s="18">
        <v>0</v>
      </c>
      <c r="K30" s="18">
        <v>14</v>
      </c>
      <c r="L30" s="18">
        <v>42</v>
      </c>
      <c r="M30" s="18">
        <v>2</v>
      </c>
      <c r="N30" s="18">
        <v>5</v>
      </c>
      <c r="O30" s="18">
        <v>0</v>
      </c>
      <c r="P30" s="18">
        <v>7</v>
      </c>
      <c r="Q30" s="18">
        <v>0</v>
      </c>
      <c r="R30" s="18">
        <v>0</v>
      </c>
      <c r="S30" s="18">
        <v>4</v>
      </c>
      <c r="T30" s="18">
        <v>3</v>
      </c>
      <c r="U30" s="18">
        <v>0</v>
      </c>
      <c r="V30" s="18">
        <v>4</v>
      </c>
      <c r="W30" s="18">
        <v>24</v>
      </c>
      <c r="X30" s="18">
        <v>4</v>
      </c>
      <c r="Y30" s="18">
        <v>16</v>
      </c>
      <c r="Z30" s="18">
        <v>1</v>
      </c>
      <c r="AA30" s="18">
        <v>0</v>
      </c>
      <c r="AB30" s="18">
        <v>0</v>
      </c>
      <c r="AC30" s="18">
        <v>0</v>
      </c>
      <c r="AD30" s="18">
        <v>0</v>
      </c>
      <c r="AE30" s="18">
        <v>15</v>
      </c>
      <c r="AF30" s="18">
        <v>5</v>
      </c>
      <c r="AG30" s="18">
        <v>23</v>
      </c>
      <c r="AH30" s="18">
        <v>0</v>
      </c>
      <c r="AI30" s="18">
        <v>0</v>
      </c>
      <c r="AJ30" s="18">
        <v>1</v>
      </c>
      <c r="AK30" s="18">
        <v>49</v>
      </c>
      <c r="AL30" s="18">
        <v>9</v>
      </c>
      <c r="AM30" s="18">
        <v>2</v>
      </c>
      <c r="AN30" s="18">
        <v>0</v>
      </c>
      <c r="AO30" s="18">
        <v>8</v>
      </c>
      <c r="AP30" s="35">
        <f t="shared" si="5"/>
        <v>317</v>
      </c>
    </row>
    <row r="31" spans="1:42" x14ac:dyDescent="0.25">
      <c r="A31" s="56"/>
      <c r="B31" s="12" t="s">
        <v>73</v>
      </c>
      <c r="C31" s="18">
        <v>0</v>
      </c>
      <c r="D31" s="18">
        <v>5</v>
      </c>
      <c r="E31" s="18">
        <v>0</v>
      </c>
      <c r="F31" s="18">
        <v>0</v>
      </c>
      <c r="G31" s="18">
        <v>2</v>
      </c>
      <c r="H31" s="18">
        <v>0</v>
      </c>
      <c r="I31" s="18">
        <v>0</v>
      </c>
      <c r="J31" s="18">
        <v>0</v>
      </c>
      <c r="K31" s="18">
        <v>1</v>
      </c>
      <c r="L31" s="18">
        <v>1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5</v>
      </c>
      <c r="X31" s="18">
        <v>0</v>
      </c>
      <c r="Y31" s="18">
        <v>1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3</v>
      </c>
      <c r="AF31" s="18">
        <v>0</v>
      </c>
      <c r="AG31" s="18">
        <v>3</v>
      </c>
      <c r="AH31" s="18">
        <v>0</v>
      </c>
      <c r="AI31" s="18">
        <v>0</v>
      </c>
      <c r="AJ31" s="18">
        <v>0</v>
      </c>
      <c r="AK31" s="18">
        <v>2</v>
      </c>
      <c r="AL31" s="18">
        <v>2</v>
      </c>
      <c r="AM31" s="18">
        <v>0</v>
      </c>
      <c r="AN31" s="18">
        <v>0</v>
      </c>
      <c r="AO31" s="18">
        <v>4</v>
      </c>
      <c r="AP31" s="35">
        <f t="shared" si="5"/>
        <v>29</v>
      </c>
    </row>
    <row r="32" spans="1:42" x14ac:dyDescent="0.25">
      <c r="A32" s="56"/>
      <c r="B32" s="12" t="s">
        <v>21</v>
      </c>
      <c r="C32" s="18">
        <v>0</v>
      </c>
      <c r="D32" s="18">
        <v>2</v>
      </c>
      <c r="E32" s="18">
        <v>0</v>
      </c>
      <c r="F32" s="18">
        <v>0</v>
      </c>
      <c r="G32" s="18">
        <v>2</v>
      </c>
      <c r="H32" s="18">
        <v>0</v>
      </c>
      <c r="I32" s="18">
        <v>0</v>
      </c>
      <c r="J32" s="18">
        <v>0</v>
      </c>
      <c r="K32" s="18">
        <v>3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3</v>
      </c>
      <c r="X32" s="18">
        <v>0</v>
      </c>
      <c r="Y32" s="18">
        <v>2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1</v>
      </c>
      <c r="AF32" s="18">
        <v>0</v>
      </c>
      <c r="AG32" s="18">
        <v>2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35">
        <f t="shared" si="5"/>
        <v>15</v>
      </c>
    </row>
    <row r="33" spans="1:42" x14ac:dyDescent="0.25">
      <c r="A33" s="56"/>
      <c r="B33" s="12" t="s">
        <v>22</v>
      </c>
      <c r="C33" s="18">
        <v>0</v>
      </c>
      <c r="D33" s="18">
        <v>7</v>
      </c>
      <c r="E33" s="18">
        <v>0</v>
      </c>
      <c r="F33" s="18">
        <v>0</v>
      </c>
      <c r="G33" s="18">
        <v>5</v>
      </c>
      <c r="H33" s="18">
        <v>0</v>
      </c>
      <c r="I33" s="18">
        <v>2</v>
      </c>
      <c r="J33" s="18">
        <v>0</v>
      </c>
      <c r="K33" s="18">
        <v>6</v>
      </c>
      <c r="L33" s="18">
        <v>18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</v>
      </c>
      <c r="U33" s="18">
        <v>0</v>
      </c>
      <c r="V33" s="18">
        <v>0</v>
      </c>
      <c r="W33" s="18">
        <v>4</v>
      </c>
      <c r="X33" s="18">
        <v>1</v>
      </c>
      <c r="Y33" s="18">
        <v>10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4</v>
      </c>
      <c r="AH33" s="18">
        <v>0</v>
      </c>
      <c r="AI33" s="18">
        <v>0</v>
      </c>
      <c r="AJ33" s="18">
        <v>0</v>
      </c>
      <c r="AK33" s="18">
        <v>6</v>
      </c>
      <c r="AL33" s="18">
        <v>2</v>
      </c>
      <c r="AM33" s="18">
        <v>1</v>
      </c>
      <c r="AN33" s="18">
        <v>0</v>
      </c>
      <c r="AO33" s="18">
        <v>1</v>
      </c>
      <c r="AP33" s="35">
        <f t="shared" si="5"/>
        <v>68</v>
      </c>
    </row>
    <row r="34" spans="1:42" s="4" customFormat="1" ht="14.25" x14ac:dyDescent="0.2">
      <c r="A34" s="56"/>
      <c r="B34" s="13" t="s">
        <v>0</v>
      </c>
      <c r="C34" s="20">
        <f t="shared" ref="C34:AP34" si="6">SUM(C27:C33)</f>
        <v>2</v>
      </c>
      <c r="D34" s="20">
        <f t="shared" si="6"/>
        <v>102</v>
      </c>
      <c r="E34" s="20">
        <f t="shared" si="6"/>
        <v>2</v>
      </c>
      <c r="F34" s="20">
        <f t="shared" si="6"/>
        <v>1</v>
      </c>
      <c r="G34" s="20">
        <f t="shared" si="6"/>
        <v>68</v>
      </c>
      <c r="H34" s="20">
        <f t="shared" si="6"/>
        <v>3</v>
      </c>
      <c r="I34" s="20">
        <f t="shared" si="6"/>
        <v>16</v>
      </c>
      <c r="J34" s="20">
        <f t="shared" si="6"/>
        <v>0</v>
      </c>
      <c r="K34" s="20">
        <f t="shared" si="6"/>
        <v>35</v>
      </c>
      <c r="L34" s="20">
        <f t="shared" si="6"/>
        <v>108</v>
      </c>
      <c r="M34" s="20">
        <f t="shared" si="6"/>
        <v>2</v>
      </c>
      <c r="N34" s="20">
        <f t="shared" si="6"/>
        <v>6</v>
      </c>
      <c r="O34" s="20">
        <f t="shared" si="6"/>
        <v>0</v>
      </c>
      <c r="P34" s="20">
        <f t="shared" si="6"/>
        <v>20</v>
      </c>
      <c r="Q34" s="20">
        <f>SUM(Q27:Q33)</f>
        <v>0</v>
      </c>
      <c r="R34" s="20">
        <f t="shared" si="6"/>
        <v>0</v>
      </c>
      <c r="S34" s="20">
        <f t="shared" si="6"/>
        <v>5</v>
      </c>
      <c r="T34" s="20">
        <f t="shared" si="6"/>
        <v>8</v>
      </c>
      <c r="U34" s="20">
        <f t="shared" si="6"/>
        <v>0</v>
      </c>
      <c r="V34" s="20">
        <f t="shared" si="6"/>
        <v>10</v>
      </c>
      <c r="W34" s="20">
        <f t="shared" si="6"/>
        <v>61</v>
      </c>
      <c r="X34" s="20">
        <f t="shared" si="6"/>
        <v>6</v>
      </c>
      <c r="Y34" s="20">
        <f t="shared" si="6"/>
        <v>60</v>
      </c>
      <c r="Z34" s="20">
        <f t="shared" si="6"/>
        <v>1</v>
      </c>
      <c r="AA34" s="20">
        <f t="shared" si="6"/>
        <v>0</v>
      </c>
      <c r="AB34" s="20">
        <f t="shared" si="6"/>
        <v>0</v>
      </c>
      <c r="AC34" s="20">
        <f t="shared" si="6"/>
        <v>0</v>
      </c>
      <c r="AD34" s="20">
        <f>SUM(AD27:AD33)</f>
        <v>0</v>
      </c>
      <c r="AE34" s="20">
        <f t="shared" si="6"/>
        <v>23</v>
      </c>
      <c r="AF34" s="20">
        <f t="shared" si="6"/>
        <v>7</v>
      </c>
      <c r="AG34" s="20">
        <f t="shared" si="6"/>
        <v>46</v>
      </c>
      <c r="AH34" s="20">
        <f t="shared" ref="AH34" si="7">SUM(AH27:AH33)</f>
        <v>0</v>
      </c>
      <c r="AI34" s="20">
        <f>SUM(AI27:AI33)</f>
        <v>0</v>
      </c>
      <c r="AJ34" s="20">
        <f t="shared" si="6"/>
        <v>1</v>
      </c>
      <c r="AK34" s="20">
        <f t="shared" si="6"/>
        <v>95</v>
      </c>
      <c r="AL34" s="20">
        <f t="shared" si="6"/>
        <v>26</v>
      </c>
      <c r="AM34" s="20">
        <f t="shared" si="6"/>
        <v>8</v>
      </c>
      <c r="AN34" s="20">
        <f t="shared" si="6"/>
        <v>3</v>
      </c>
      <c r="AO34" s="20">
        <f t="shared" si="6"/>
        <v>28</v>
      </c>
      <c r="AP34" s="36">
        <f t="shared" si="6"/>
        <v>753</v>
      </c>
    </row>
    <row r="35" spans="1:42" x14ac:dyDescent="0.25">
      <c r="A35" s="23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35"/>
    </row>
    <row r="36" spans="1:42" x14ac:dyDescent="0.25">
      <c r="A36" s="56">
        <v>8</v>
      </c>
      <c r="B36" s="12" t="s">
        <v>23</v>
      </c>
      <c r="C36" s="18">
        <v>0</v>
      </c>
      <c r="D36" s="18">
        <v>0</v>
      </c>
      <c r="E36" s="18">
        <v>0</v>
      </c>
      <c r="F36" s="18">
        <v>0</v>
      </c>
      <c r="G36" s="18">
        <v>4</v>
      </c>
      <c r="H36" s="18">
        <v>0</v>
      </c>
      <c r="I36" s="18">
        <v>1</v>
      </c>
      <c r="J36" s="18">
        <v>0</v>
      </c>
      <c r="K36" s="18">
        <v>2</v>
      </c>
      <c r="L36" s="18">
        <v>2</v>
      </c>
      <c r="M36" s="18">
        <v>0</v>
      </c>
      <c r="N36" s="18">
        <v>1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35">
        <f>SUM(C36:AO36)</f>
        <v>13</v>
      </c>
    </row>
    <row r="37" spans="1:42" x14ac:dyDescent="0.25">
      <c r="A37" s="56"/>
      <c r="B37" s="12" t="s">
        <v>24</v>
      </c>
      <c r="C37" s="18">
        <v>16</v>
      </c>
      <c r="D37" s="18">
        <v>326</v>
      </c>
      <c r="E37" s="18">
        <v>3</v>
      </c>
      <c r="F37" s="18">
        <v>14</v>
      </c>
      <c r="G37" s="18">
        <v>145</v>
      </c>
      <c r="H37" s="18">
        <v>4</v>
      </c>
      <c r="I37" s="18">
        <v>36</v>
      </c>
      <c r="J37" s="18">
        <v>1</v>
      </c>
      <c r="K37" s="18">
        <v>63</v>
      </c>
      <c r="L37" s="18">
        <v>428</v>
      </c>
      <c r="M37" s="18">
        <v>72</v>
      </c>
      <c r="N37" s="18">
        <v>43</v>
      </c>
      <c r="O37" s="18">
        <v>57</v>
      </c>
      <c r="P37" s="18">
        <v>82</v>
      </c>
      <c r="Q37" s="18">
        <v>0</v>
      </c>
      <c r="R37" s="18">
        <v>0</v>
      </c>
      <c r="S37" s="18">
        <v>19</v>
      </c>
      <c r="T37" s="18">
        <v>20</v>
      </c>
      <c r="U37" s="18">
        <v>0</v>
      </c>
      <c r="V37" s="18">
        <v>25</v>
      </c>
      <c r="W37" s="18">
        <v>133</v>
      </c>
      <c r="X37" s="18">
        <v>24</v>
      </c>
      <c r="Y37" s="18">
        <v>49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133</v>
      </c>
      <c r="AF37" s="18">
        <v>43</v>
      </c>
      <c r="AG37" s="18">
        <v>88</v>
      </c>
      <c r="AH37" s="18">
        <v>0</v>
      </c>
      <c r="AI37" s="18">
        <v>0</v>
      </c>
      <c r="AJ37" s="18">
        <v>4</v>
      </c>
      <c r="AK37" s="18">
        <v>357</v>
      </c>
      <c r="AL37" s="18">
        <v>68</v>
      </c>
      <c r="AM37" s="18">
        <v>9</v>
      </c>
      <c r="AN37" s="18">
        <v>3</v>
      </c>
      <c r="AO37" s="18">
        <v>39</v>
      </c>
      <c r="AP37" s="35">
        <f>SUM(C37:AO37)</f>
        <v>2304</v>
      </c>
    </row>
    <row r="38" spans="1:42" s="4" customFormat="1" ht="14.25" x14ac:dyDescent="0.2">
      <c r="A38" s="56"/>
      <c r="B38" s="13" t="s">
        <v>0</v>
      </c>
      <c r="C38" s="20">
        <f t="shared" ref="C38:AP38" si="8">SUM(C36:C37)</f>
        <v>16</v>
      </c>
      <c r="D38" s="20">
        <f t="shared" si="8"/>
        <v>326</v>
      </c>
      <c r="E38" s="20">
        <f>SUM(E36:E37)</f>
        <v>3</v>
      </c>
      <c r="F38" s="20">
        <f t="shared" si="8"/>
        <v>14</v>
      </c>
      <c r="G38" s="20">
        <f t="shared" si="8"/>
        <v>149</v>
      </c>
      <c r="H38" s="20">
        <f t="shared" si="8"/>
        <v>4</v>
      </c>
      <c r="I38" s="20">
        <f t="shared" si="8"/>
        <v>37</v>
      </c>
      <c r="J38" s="20">
        <f>SUM(J36:J37)</f>
        <v>1</v>
      </c>
      <c r="K38" s="20">
        <f>SUM(K36:K37)</f>
        <v>65</v>
      </c>
      <c r="L38" s="20">
        <f t="shared" si="8"/>
        <v>430</v>
      </c>
      <c r="M38" s="20">
        <f t="shared" si="8"/>
        <v>72</v>
      </c>
      <c r="N38" s="20">
        <f>SUM(N36:N37)</f>
        <v>44</v>
      </c>
      <c r="O38" s="20">
        <f t="shared" si="8"/>
        <v>57</v>
      </c>
      <c r="P38" s="20">
        <f t="shared" si="8"/>
        <v>82</v>
      </c>
      <c r="Q38" s="20">
        <f>SUM(Q36:Q37)</f>
        <v>0</v>
      </c>
      <c r="R38" s="20">
        <f>SUM(R36:R37)</f>
        <v>0</v>
      </c>
      <c r="S38" s="20">
        <f t="shared" si="8"/>
        <v>19</v>
      </c>
      <c r="T38" s="20">
        <f>SUM(T36:T37)</f>
        <v>20</v>
      </c>
      <c r="U38" s="20">
        <f t="shared" si="8"/>
        <v>0</v>
      </c>
      <c r="V38" s="20">
        <f t="shared" si="8"/>
        <v>25</v>
      </c>
      <c r="W38" s="20">
        <f t="shared" si="8"/>
        <v>134</v>
      </c>
      <c r="X38" s="20">
        <f t="shared" si="8"/>
        <v>25</v>
      </c>
      <c r="Y38" s="20">
        <f t="shared" si="8"/>
        <v>50</v>
      </c>
      <c r="Z38" s="20">
        <f>SUM(Z36:Z37)</f>
        <v>0</v>
      </c>
      <c r="AA38" s="20">
        <f>SUM(AA36:AA37)</f>
        <v>0</v>
      </c>
      <c r="AB38" s="20">
        <f>SUM(AB36:AB37)</f>
        <v>0</v>
      </c>
      <c r="AC38" s="20">
        <f t="shared" si="8"/>
        <v>0</v>
      </c>
      <c r="AD38" s="20">
        <f>SUM(AD36:AD37)</f>
        <v>0</v>
      </c>
      <c r="AE38" s="20">
        <f t="shared" si="8"/>
        <v>133</v>
      </c>
      <c r="AF38" s="20">
        <f t="shared" si="8"/>
        <v>43</v>
      </c>
      <c r="AG38" s="20">
        <f t="shared" si="8"/>
        <v>88</v>
      </c>
      <c r="AH38" s="20">
        <f>SUM(AH36:AH37)</f>
        <v>0</v>
      </c>
      <c r="AI38" s="20">
        <f>SUM(AI36:AI37)</f>
        <v>0</v>
      </c>
      <c r="AJ38" s="20">
        <f>SUM(AJ36:AJ37)</f>
        <v>4</v>
      </c>
      <c r="AK38" s="20">
        <f t="shared" si="8"/>
        <v>357</v>
      </c>
      <c r="AL38" s="20">
        <f t="shared" si="8"/>
        <v>68</v>
      </c>
      <c r="AM38" s="20">
        <f t="shared" si="8"/>
        <v>9</v>
      </c>
      <c r="AN38" s="20">
        <f t="shared" si="8"/>
        <v>3</v>
      </c>
      <c r="AO38" s="20">
        <f>SUM(AO36:AO37)</f>
        <v>39</v>
      </c>
      <c r="AP38" s="36">
        <f t="shared" si="8"/>
        <v>2317</v>
      </c>
    </row>
    <row r="39" spans="1:42" x14ac:dyDescent="0.25">
      <c r="A39" s="23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35"/>
    </row>
    <row r="40" spans="1:42" x14ac:dyDescent="0.25">
      <c r="A40" s="56">
        <v>9</v>
      </c>
      <c r="B40" s="12" t="s">
        <v>25</v>
      </c>
      <c r="C40" s="18">
        <v>0</v>
      </c>
      <c r="D40" s="18">
        <v>88</v>
      </c>
      <c r="E40" s="18">
        <v>0</v>
      </c>
      <c r="F40" s="18">
        <v>0</v>
      </c>
      <c r="G40" s="18">
        <v>28</v>
      </c>
      <c r="H40" s="18">
        <v>2</v>
      </c>
      <c r="I40" s="18">
        <v>10</v>
      </c>
      <c r="J40" s="18">
        <v>0</v>
      </c>
      <c r="K40" s="18">
        <v>28</v>
      </c>
      <c r="L40" s="18">
        <v>87</v>
      </c>
      <c r="M40" s="18">
        <v>6</v>
      </c>
      <c r="N40" s="18">
        <v>3</v>
      </c>
      <c r="O40" s="18">
        <v>5</v>
      </c>
      <c r="P40" s="18">
        <v>23</v>
      </c>
      <c r="Q40" s="18">
        <v>0</v>
      </c>
      <c r="R40" s="18">
        <v>0</v>
      </c>
      <c r="S40" s="18">
        <v>1</v>
      </c>
      <c r="T40" s="18">
        <v>6</v>
      </c>
      <c r="U40" s="18">
        <v>0</v>
      </c>
      <c r="V40" s="18">
        <v>2</v>
      </c>
      <c r="W40" s="18">
        <v>32</v>
      </c>
      <c r="X40" s="18">
        <v>4</v>
      </c>
      <c r="Y40" s="18">
        <v>10</v>
      </c>
      <c r="Z40" s="18">
        <v>0</v>
      </c>
      <c r="AA40" s="18">
        <v>0</v>
      </c>
      <c r="AB40" s="18">
        <v>0</v>
      </c>
      <c r="AC40" s="18">
        <v>0</v>
      </c>
      <c r="AD40" s="18">
        <v>1</v>
      </c>
      <c r="AE40" s="18">
        <v>19</v>
      </c>
      <c r="AF40" s="18">
        <v>3</v>
      </c>
      <c r="AG40" s="18">
        <v>21</v>
      </c>
      <c r="AH40" s="18">
        <v>0</v>
      </c>
      <c r="AI40" s="18">
        <v>0</v>
      </c>
      <c r="AJ40" s="18">
        <v>1</v>
      </c>
      <c r="AK40" s="18">
        <v>66</v>
      </c>
      <c r="AL40" s="18">
        <v>17</v>
      </c>
      <c r="AM40" s="18">
        <v>4</v>
      </c>
      <c r="AN40" s="18">
        <v>0</v>
      </c>
      <c r="AO40" s="18">
        <v>3</v>
      </c>
      <c r="AP40" s="35">
        <f>SUM(C40:AO40)</f>
        <v>470</v>
      </c>
    </row>
    <row r="41" spans="1:42" x14ac:dyDescent="0.25">
      <c r="A41" s="56"/>
      <c r="B41" s="12" t="s">
        <v>26</v>
      </c>
      <c r="C41" s="18">
        <v>1</v>
      </c>
      <c r="D41" s="18">
        <v>21</v>
      </c>
      <c r="E41" s="18">
        <v>0</v>
      </c>
      <c r="F41" s="18">
        <v>0</v>
      </c>
      <c r="G41" s="18">
        <v>2</v>
      </c>
      <c r="H41" s="18">
        <v>0</v>
      </c>
      <c r="I41" s="18">
        <v>7</v>
      </c>
      <c r="J41" s="18">
        <v>0</v>
      </c>
      <c r="K41" s="18">
        <v>7</v>
      </c>
      <c r="L41" s="18">
        <v>0</v>
      </c>
      <c r="M41" s="18">
        <v>0</v>
      </c>
      <c r="N41" s="18">
        <v>0</v>
      </c>
      <c r="O41" s="18">
        <v>0</v>
      </c>
      <c r="P41" s="18">
        <v>3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5</v>
      </c>
      <c r="X41" s="18">
        <v>0</v>
      </c>
      <c r="Y41" s="18">
        <v>3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1</v>
      </c>
      <c r="AF41" s="18">
        <v>0</v>
      </c>
      <c r="AG41" s="18">
        <v>3</v>
      </c>
      <c r="AH41" s="18">
        <v>0</v>
      </c>
      <c r="AI41" s="18">
        <v>0</v>
      </c>
      <c r="AJ41" s="18">
        <v>1</v>
      </c>
      <c r="AK41" s="18">
        <v>12</v>
      </c>
      <c r="AL41" s="18">
        <v>1</v>
      </c>
      <c r="AM41" s="18">
        <v>0</v>
      </c>
      <c r="AN41" s="18">
        <v>0</v>
      </c>
      <c r="AO41" s="18">
        <v>0</v>
      </c>
      <c r="AP41" s="35">
        <f>SUM(C41:AO41)</f>
        <v>67</v>
      </c>
    </row>
    <row r="42" spans="1:42" x14ac:dyDescent="0.25">
      <c r="A42" s="56"/>
      <c r="B42" s="12" t="s">
        <v>27</v>
      </c>
      <c r="C42" s="18">
        <v>1</v>
      </c>
      <c r="D42" s="18">
        <v>4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1</v>
      </c>
      <c r="M42" s="18">
        <v>0</v>
      </c>
      <c r="N42" s="18">
        <v>0</v>
      </c>
      <c r="O42" s="18">
        <v>0</v>
      </c>
      <c r="P42" s="18">
        <v>3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2</v>
      </c>
      <c r="AH42" s="18">
        <v>0</v>
      </c>
      <c r="AI42" s="18">
        <v>0</v>
      </c>
      <c r="AJ42" s="18">
        <v>0</v>
      </c>
      <c r="AK42" s="18">
        <v>3</v>
      </c>
      <c r="AL42" s="18">
        <v>0</v>
      </c>
      <c r="AM42" s="18">
        <v>0</v>
      </c>
      <c r="AN42" s="18">
        <v>0</v>
      </c>
      <c r="AO42" s="18">
        <v>2</v>
      </c>
      <c r="AP42" s="35">
        <f>SUM(C42:AO42)</f>
        <v>18</v>
      </c>
    </row>
    <row r="43" spans="1:42" s="4" customFormat="1" ht="14.25" x14ac:dyDescent="0.2">
      <c r="A43" s="56"/>
      <c r="B43" s="13" t="s">
        <v>0</v>
      </c>
      <c r="C43" s="20">
        <f t="shared" ref="C43:AP43" si="9">SUM(C40:C42)</f>
        <v>2</v>
      </c>
      <c r="D43" s="20">
        <f t="shared" si="9"/>
        <v>113</v>
      </c>
      <c r="E43" s="20">
        <f>SUM(E40:E42)</f>
        <v>0</v>
      </c>
      <c r="F43" s="20">
        <f t="shared" si="9"/>
        <v>0</v>
      </c>
      <c r="G43" s="20">
        <f t="shared" si="9"/>
        <v>30</v>
      </c>
      <c r="H43" s="20">
        <f t="shared" si="9"/>
        <v>2</v>
      </c>
      <c r="I43" s="20">
        <f t="shared" si="9"/>
        <v>17</v>
      </c>
      <c r="J43" s="20">
        <f>SUM(J40:J42)</f>
        <v>0</v>
      </c>
      <c r="K43" s="20">
        <f>SUM(K40:K42)</f>
        <v>36</v>
      </c>
      <c r="L43" s="20">
        <f t="shared" si="9"/>
        <v>88</v>
      </c>
      <c r="M43" s="20">
        <f t="shared" si="9"/>
        <v>6</v>
      </c>
      <c r="N43" s="20">
        <f>SUM(N40:N42)</f>
        <v>3</v>
      </c>
      <c r="O43" s="20">
        <f t="shared" si="9"/>
        <v>5</v>
      </c>
      <c r="P43" s="20">
        <f t="shared" si="9"/>
        <v>29</v>
      </c>
      <c r="Q43" s="20">
        <f>SUM(Q40:Q42)</f>
        <v>0</v>
      </c>
      <c r="R43" s="20">
        <f>SUM(R40:R42)</f>
        <v>0</v>
      </c>
      <c r="S43" s="20">
        <f t="shared" si="9"/>
        <v>1</v>
      </c>
      <c r="T43" s="20">
        <f>SUM(T40:T42)</f>
        <v>6</v>
      </c>
      <c r="U43" s="20">
        <f t="shared" si="9"/>
        <v>0</v>
      </c>
      <c r="V43" s="20">
        <f t="shared" si="9"/>
        <v>2</v>
      </c>
      <c r="W43" s="20">
        <f t="shared" si="9"/>
        <v>37</v>
      </c>
      <c r="X43" s="20">
        <f t="shared" si="9"/>
        <v>4</v>
      </c>
      <c r="Y43" s="20">
        <f t="shared" si="9"/>
        <v>14</v>
      </c>
      <c r="Z43" s="20">
        <f>SUM(Z40:Z42)</f>
        <v>0</v>
      </c>
      <c r="AA43" s="20">
        <f>SUM(AA40:AA42)</f>
        <v>0</v>
      </c>
      <c r="AB43" s="20">
        <f>SUM(AB40:AB42)</f>
        <v>0</v>
      </c>
      <c r="AC43" s="20">
        <f t="shared" si="9"/>
        <v>0</v>
      </c>
      <c r="AD43" s="20">
        <f>SUM(AD40:AD42)</f>
        <v>1</v>
      </c>
      <c r="AE43" s="20">
        <f t="shared" si="9"/>
        <v>20</v>
      </c>
      <c r="AF43" s="20">
        <f t="shared" si="9"/>
        <v>3</v>
      </c>
      <c r="AG43" s="20">
        <f t="shared" si="9"/>
        <v>26</v>
      </c>
      <c r="AH43" s="20">
        <f>SUM(AH40:AH42)</f>
        <v>0</v>
      </c>
      <c r="AI43" s="20">
        <f>SUM(AI40:AI42)</f>
        <v>0</v>
      </c>
      <c r="AJ43" s="20">
        <f>SUM(AJ40:AJ42)</f>
        <v>2</v>
      </c>
      <c r="AK43" s="20">
        <f t="shared" si="9"/>
        <v>81</v>
      </c>
      <c r="AL43" s="20">
        <f t="shared" si="9"/>
        <v>18</v>
      </c>
      <c r="AM43" s="20">
        <f t="shared" si="9"/>
        <v>4</v>
      </c>
      <c r="AN43" s="20">
        <f t="shared" si="9"/>
        <v>0</v>
      </c>
      <c r="AO43" s="20">
        <f>SUM(AO40:AO42)</f>
        <v>5</v>
      </c>
      <c r="AP43" s="36">
        <f t="shared" si="9"/>
        <v>555</v>
      </c>
    </row>
    <row r="44" spans="1:42" x14ac:dyDescent="0.25">
      <c r="A44" s="23"/>
      <c r="B44" s="1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9"/>
      <c r="AP44" s="35"/>
    </row>
    <row r="45" spans="1:42" s="4" customFormat="1" x14ac:dyDescent="0.25">
      <c r="A45" s="23">
        <v>10</v>
      </c>
      <c r="B45" s="12" t="s">
        <v>28</v>
      </c>
      <c r="C45" s="20">
        <v>8</v>
      </c>
      <c r="D45" s="20">
        <v>291</v>
      </c>
      <c r="E45" s="20">
        <v>1</v>
      </c>
      <c r="F45" s="20">
        <v>4</v>
      </c>
      <c r="G45" s="20">
        <v>144</v>
      </c>
      <c r="H45" s="20">
        <v>8</v>
      </c>
      <c r="I45" s="20">
        <v>50</v>
      </c>
      <c r="J45" s="20">
        <v>1</v>
      </c>
      <c r="K45" s="20">
        <v>35</v>
      </c>
      <c r="L45" s="20">
        <v>144</v>
      </c>
      <c r="M45" s="20">
        <v>78</v>
      </c>
      <c r="N45" s="20">
        <v>22</v>
      </c>
      <c r="O45" s="20">
        <v>8</v>
      </c>
      <c r="P45" s="20">
        <v>63</v>
      </c>
      <c r="Q45" s="20">
        <v>0</v>
      </c>
      <c r="R45" s="20">
        <v>0</v>
      </c>
      <c r="S45" s="20">
        <v>43</v>
      </c>
      <c r="T45" s="20">
        <v>16</v>
      </c>
      <c r="U45" s="20">
        <v>1</v>
      </c>
      <c r="V45" s="20">
        <v>27</v>
      </c>
      <c r="W45" s="20">
        <v>171</v>
      </c>
      <c r="X45" s="20">
        <v>8</v>
      </c>
      <c r="Y45" s="20">
        <v>42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66</v>
      </c>
      <c r="AF45" s="20">
        <v>91</v>
      </c>
      <c r="AG45" s="20">
        <v>54</v>
      </c>
      <c r="AH45" s="20">
        <v>0</v>
      </c>
      <c r="AI45" s="20">
        <v>0</v>
      </c>
      <c r="AJ45" s="20">
        <v>1</v>
      </c>
      <c r="AK45" s="20">
        <v>413</v>
      </c>
      <c r="AL45" s="20">
        <v>36</v>
      </c>
      <c r="AM45" s="20">
        <v>7</v>
      </c>
      <c r="AN45" s="20">
        <v>8</v>
      </c>
      <c r="AO45" s="20">
        <v>52</v>
      </c>
      <c r="AP45" s="36">
        <f>SUM(C45:AO45)</f>
        <v>1893</v>
      </c>
    </row>
    <row r="46" spans="1:42" x14ac:dyDescent="0.25">
      <c r="A46" s="23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9"/>
      <c r="AP46" s="35"/>
    </row>
    <row r="47" spans="1:42" x14ac:dyDescent="0.25">
      <c r="A47" s="56">
        <v>11</v>
      </c>
      <c r="B47" s="12" t="s">
        <v>29</v>
      </c>
      <c r="C47" s="18">
        <v>1</v>
      </c>
      <c r="D47" s="18">
        <v>23</v>
      </c>
      <c r="E47" s="18">
        <v>0</v>
      </c>
      <c r="F47" s="18">
        <v>0</v>
      </c>
      <c r="G47" s="18">
        <v>7</v>
      </c>
      <c r="H47" s="18">
        <v>0</v>
      </c>
      <c r="I47" s="18">
        <v>2</v>
      </c>
      <c r="J47" s="18">
        <v>1</v>
      </c>
      <c r="K47" s="18">
        <v>3</v>
      </c>
      <c r="L47" s="18">
        <v>23</v>
      </c>
      <c r="M47" s="18">
        <v>1</v>
      </c>
      <c r="N47" s="18">
        <v>6</v>
      </c>
      <c r="O47" s="18">
        <v>1</v>
      </c>
      <c r="P47" s="18">
        <v>9</v>
      </c>
      <c r="Q47" s="18">
        <v>0</v>
      </c>
      <c r="R47" s="18">
        <v>0</v>
      </c>
      <c r="S47" s="18">
        <v>1</v>
      </c>
      <c r="T47" s="18">
        <v>1</v>
      </c>
      <c r="U47" s="18">
        <v>0</v>
      </c>
      <c r="V47" s="18">
        <v>1</v>
      </c>
      <c r="W47" s="18">
        <v>10</v>
      </c>
      <c r="X47" s="18">
        <v>0</v>
      </c>
      <c r="Y47" s="18">
        <v>30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1</v>
      </c>
      <c r="AG47" s="18">
        <v>4</v>
      </c>
      <c r="AH47" s="18">
        <v>0</v>
      </c>
      <c r="AI47" s="18">
        <v>0</v>
      </c>
      <c r="AJ47" s="18">
        <v>0</v>
      </c>
      <c r="AK47" s="18">
        <v>25</v>
      </c>
      <c r="AL47" s="18">
        <v>2</v>
      </c>
      <c r="AM47" s="18">
        <v>2</v>
      </c>
      <c r="AN47" s="18">
        <v>0</v>
      </c>
      <c r="AO47" s="18">
        <v>0</v>
      </c>
      <c r="AP47" s="35">
        <f>SUM(C47:AO47)</f>
        <v>154</v>
      </c>
    </row>
    <row r="48" spans="1:42" x14ac:dyDescent="0.25">
      <c r="A48" s="56"/>
      <c r="B48" s="12" t="s">
        <v>30</v>
      </c>
      <c r="C48" s="18">
        <v>1</v>
      </c>
      <c r="D48" s="18">
        <v>5</v>
      </c>
      <c r="E48" s="18">
        <v>0</v>
      </c>
      <c r="F48" s="18">
        <v>0</v>
      </c>
      <c r="G48" s="18">
        <v>3</v>
      </c>
      <c r="H48" s="18">
        <v>0</v>
      </c>
      <c r="I48" s="18">
        <v>0</v>
      </c>
      <c r="J48" s="18">
        <v>1</v>
      </c>
      <c r="K48" s="18">
        <v>2</v>
      </c>
      <c r="L48" s="18">
        <v>1</v>
      </c>
      <c r="M48" s="18">
        <v>1</v>
      </c>
      <c r="N48" s="18">
        <v>0</v>
      </c>
      <c r="O48" s="18">
        <v>0</v>
      </c>
      <c r="P48" s="18">
        <v>1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5</v>
      </c>
      <c r="X48" s="18">
        <v>0</v>
      </c>
      <c r="Y48" s="18">
        <v>1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1</v>
      </c>
      <c r="AH48" s="18">
        <v>0</v>
      </c>
      <c r="AI48" s="18">
        <v>0</v>
      </c>
      <c r="AJ48" s="18">
        <v>0</v>
      </c>
      <c r="AK48" s="18">
        <v>3</v>
      </c>
      <c r="AL48" s="18">
        <v>0</v>
      </c>
      <c r="AM48" s="18">
        <v>0</v>
      </c>
      <c r="AN48" s="18">
        <v>1</v>
      </c>
      <c r="AO48" s="18">
        <v>1</v>
      </c>
      <c r="AP48" s="35">
        <f>SUM(C48:AO48)</f>
        <v>27</v>
      </c>
    </row>
    <row r="49" spans="1:42" x14ac:dyDescent="0.25">
      <c r="A49" s="56"/>
      <c r="B49" s="12" t="s">
        <v>31</v>
      </c>
      <c r="C49" s="18">
        <v>2</v>
      </c>
      <c r="D49" s="18">
        <v>88</v>
      </c>
      <c r="E49" s="18">
        <v>0</v>
      </c>
      <c r="F49" s="18">
        <v>3</v>
      </c>
      <c r="G49" s="18">
        <v>33</v>
      </c>
      <c r="H49" s="18">
        <v>6</v>
      </c>
      <c r="I49" s="18">
        <v>9</v>
      </c>
      <c r="J49" s="18">
        <v>1</v>
      </c>
      <c r="K49" s="18">
        <v>10</v>
      </c>
      <c r="L49" s="18">
        <v>75</v>
      </c>
      <c r="M49" s="18">
        <v>41</v>
      </c>
      <c r="N49" s="18">
        <v>11</v>
      </c>
      <c r="O49" s="18">
        <v>8</v>
      </c>
      <c r="P49" s="18">
        <v>13</v>
      </c>
      <c r="Q49" s="18">
        <v>0</v>
      </c>
      <c r="R49" s="18">
        <v>0</v>
      </c>
      <c r="S49" s="18">
        <v>11</v>
      </c>
      <c r="T49" s="18">
        <v>3</v>
      </c>
      <c r="U49" s="18">
        <v>0</v>
      </c>
      <c r="V49" s="18">
        <v>2</v>
      </c>
      <c r="W49" s="18">
        <v>44</v>
      </c>
      <c r="X49" s="18">
        <v>8</v>
      </c>
      <c r="Y49" s="18">
        <v>9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25</v>
      </c>
      <c r="AF49" s="18">
        <v>7</v>
      </c>
      <c r="AG49" s="18">
        <v>29</v>
      </c>
      <c r="AH49" s="18">
        <v>0</v>
      </c>
      <c r="AI49" s="18">
        <v>0</v>
      </c>
      <c r="AJ49" s="18">
        <v>4</v>
      </c>
      <c r="AK49" s="18">
        <v>51</v>
      </c>
      <c r="AL49" s="18">
        <v>14</v>
      </c>
      <c r="AM49" s="18">
        <v>1</v>
      </c>
      <c r="AN49" s="18">
        <v>1</v>
      </c>
      <c r="AO49" s="18">
        <v>5</v>
      </c>
      <c r="AP49" s="35">
        <f>SUM(C49:AO49)</f>
        <v>514</v>
      </c>
    </row>
    <row r="50" spans="1:42" x14ac:dyDescent="0.25">
      <c r="A50" s="56"/>
      <c r="B50" s="12" t="s">
        <v>32</v>
      </c>
      <c r="C50" s="18">
        <v>1</v>
      </c>
      <c r="D50" s="18">
        <v>13</v>
      </c>
      <c r="E50" s="18">
        <v>1</v>
      </c>
      <c r="F50" s="18">
        <v>0</v>
      </c>
      <c r="G50" s="18">
        <v>8</v>
      </c>
      <c r="H50" s="18">
        <v>1</v>
      </c>
      <c r="I50" s="18">
        <v>1</v>
      </c>
      <c r="J50" s="18">
        <v>0</v>
      </c>
      <c r="K50" s="18">
        <v>9</v>
      </c>
      <c r="L50" s="18">
        <v>16</v>
      </c>
      <c r="M50" s="18">
        <v>1</v>
      </c>
      <c r="N50" s="18">
        <v>1</v>
      </c>
      <c r="O50" s="18">
        <v>1</v>
      </c>
      <c r="P50" s="18">
        <v>9</v>
      </c>
      <c r="Q50" s="18">
        <v>0</v>
      </c>
      <c r="R50" s="18">
        <v>0</v>
      </c>
      <c r="S50" s="18">
        <v>0</v>
      </c>
      <c r="T50" s="18">
        <v>1</v>
      </c>
      <c r="U50" s="18">
        <v>0</v>
      </c>
      <c r="V50" s="18">
        <v>0</v>
      </c>
      <c r="W50" s="18">
        <v>12</v>
      </c>
      <c r="X50" s="18">
        <v>0</v>
      </c>
      <c r="Y50" s="18">
        <v>9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3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9</v>
      </c>
      <c r="AL50" s="18">
        <v>0</v>
      </c>
      <c r="AM50" s="18">
        <v>1</v>
      </c>
      <c r="AN50" s="18">
        <v>0</v>
      </c>
      <c r="AO50" s="18">
        <v>3</v>
      </c>
      <c r="AP50" s="35">
        <f>SUM(C50:AO50)</f>
        <v>100</v>
      </c>
    </row>
    <row r="51" spans="1:42" s="4" customFormat="1" ht="14.25" x14ac:dyDescent="0.2">
      <c r="A51" s="56"/>
      <c r="B51" s="13" t="s">
        <v>0</v>
      </c>
      <c r="C51" s="20">
        <f t="shared" ref="C51:AP51" si="10">SUM(C47:C50)</f>
        <v>5</v>
      </c>
      <c r="D51" s="20">
        <f t="shared" si="10"/>
        <v>129</v>
      </c>
      <c r="E51" s="20">
        <f>SUM(E47:E50)</f>
        <v>1</v>
      </c>
      <c r="F51" s="20">
        <f t="shared" si="10"/>
        <v>3</v>
      </c>
      <c r="G51" s="20">
        <f t="shared" si="10"/>
        <v>51</v>
      </c>
      <c r="H51" s="20">
        <f t="shared" si="10"/>
        <v>7</v>
      </c>
      <c r="I51" s="20">
        <f t="shared" si="10"/>
        <v>12</v>
      </c>
      <c r="J51" s="20">
        <f>SUM(J47:J50)</f>
        <v>3</v>
      </c>
      <c r="K51" s="20">
        <f>SUM(K47:K50)</f>
        <v>24</v>
      </c>
      <c r="L51" s="20">
        <f t="shared" si="10"/>
        <v>115</v>
      </c>
      <c r="M51" s="20">
        <f t="shared" si="10"/>
        <v>44</v>
      </c>
      <c r="N51" s="20">
        <f>SUM(N47:N50)</f>
        <v>18</v>
      </c>
      <c r="O51" s="20">
        <f t="shared" si="10"/>
        <v>10</v>
      </c>
      <c r="P51" s="20">
        <f t="shared" si="10"/>
        <v>32</v>
      </c>
      <c r="Q51" s="20">
        <f>SUM(Q47:Q50)</f>
        <v>0</v>
      </c>
      <c r="R51" s="20">
        <f>SUM(R47:R50)</f>
        <v>0</v>
      </c>
      <c r="S51" s="20">
        <f t="shared" si="10"/>
        <v>12</v>
      </c>
      <c r="T51" s="20">
        <f>SUM(T47:T50)</f>
        <v>5</v>
      </c>
      <c r="U51" s="20">
        <f t="shared" si="10"/>
        <v>0</v>
      </c>
      <c r="V51" s="20">
        <f t="shared" si="10"/>
        <v>3</v>
      </c>
      <c r="W51" s="20">
        <f t="shared" si="10"/>
        <v>71</v>
      </c>
      <c r="X51" s="20">
        <f t="shared" si="10"/>
        <v>8</v>
      </c>
      <c r="Y51" s="20">
        <f t="shared" si="10"/>
        <v>49</v>
      </c>
      <c r="Z51" s="20">
        <f>SUM(Z47:Z50)</f>
        <v>0</v>
      </c>
      <c r="AA51" s="20">
        <f>SUM(AA47:AA50)</f>
        <v>0</v>
      </c>
      <c r="AB51" s="20">
        <f>SUM(AB47:AB50)</f>
        <v>0</v>
      </c>
      <c r="AC51" s="20">
        <f t="shared" si="10"/>
        <v>0</v>
      </c>
      <c r="AD51" s="20">
        <f>SUM(AD47:AD50)</f>
        <v>0</v>
      </c>
      <c r="AE51" s="20">
        <f t="shared" si="10"/>
        <v>28</v>
      </c>
      <c r="AF51" s="20">
        <f t="shared" si="10"/>
        <v>8</v>
      </c>
      <c r="AG51" s="20">
        <f t="shared" si="10"/>
        <v>34</v>
      </c>
      <c r="AH51" s="20">
        <f>SUM(AH47:AH50)</f>
        <v>0</v>
      </c>
      <c r="AI51" s="20">
        <f>SUM(AI47:AI50)</f>
        <v>0</v>
      </c>
      <c r="AJ51" s="20">
        <f>SUM(AJ47:AJ50)</f>
        <v>4</v>
      </c>
      <c r="AK51" s="20">
        <f t="shared" si="10"/>
        <v>88</v>
      </c>
      <c r="AL51" s="20">
        <f t="shared" si="10"/>
        <v>16</v>
      </c>
      <c r="AM51" s="20">
        <f t="shared" si="10"/>
        <v>4</v>
      </c>
      <c r="AN51" s="20">
        <f t="shared" si="10"/>
        <v>2</v>
      </c>
      <c r="AO51" s="20">
        <f>SUM(AO47:AO50)</f>
        <v>9</v>
      </c>
      <c r="AP51" s="36">
        <f t="shared" si="10"/>
        <v>795</v>
      </c>
    </row>
    <row r="52" spans="1:42" s="4" customFormat="1" x14ac:dyDescent="0.2">
      <c r="A52" s="14"/>
      <c r="B52" s="1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36"/>
    </row>
    <row r="53" spans="1:42" x14ac:dyDescent="0.25">
      <c r="A53" s="56">
        <v>12</v>
      </c>
      <c r="B53" s="12" t="s">
        <v>33</v>
      </c>
      <c r="C53" s="18">
        <v>1</v>
      </c>
      <c r="D53" s="18">
        <v>49</v>
      </c>
      <c r="E53" s="18">
        <v>0</v>
      </c>
      <c r="F53" s="18">
        <v>0</v>
      </c>
      <c r="G53" s="18">
        <v>24</v>
      </c>
      <c r="H53" s="18">
        <v>1</v>
      </c>
      <c r="I53" s="18">
        <v>5</v>
      </c>
      <c r="J53" s="18">
        <v>0</v>
      </c>
      <c r="K53" s="18">
        <v>7</v>
      </c>
      <c r="L53" s="18">
        <v>29</v>
      </c>
      <c r="M53" s="18">
        <v>6</v>
      </c>
      <c r="N53" s="18">
        <v>9</v>
      </c>
      <c r="O53" s="18">
        <v>9</v>
      </c>
      <c r="P53" s="18">
        <v>11</v>
      </c>
      <c r="Q53" s="18">
        <v>0</v>
      </c>
      <c r="R53" s="18">
        <v>0</v>
      </c>
      <c r="S53" s="18">
        <v>4</v>
      </c>
      <c r="T53" s="18">
        <v>1</v>
      </c>
      <c r="U53" s="18">
        <v>0</v>
      </c>
      <c r="V53" s="18">
        <v>5</v>
      </c>
      <c r="W53" s="18">
        <v>16</v>
      </c>
      <c r="X53" s="18">
        <v>1</v>
      </c>
      <c r="Y53" s="18">
        <v>44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5</v>
      </c>
      <c r="AG53" s="18">
        <v>11</v>
      </c>
      <c r="AH53" s="18">
        <v>0</v>
      </c>
      <c r="AI53" s="18">
        <v>0</v>
      </c>
      <c r="AJ53" s="18">
        <v>0</v>
      </c>
      <c r="AK53" s="18">
        <v>39</v>
      </c>
      <c r="AL53" s="18">
        <v>8</v>
      </c>
      <c r="AM53" s="18">
        <v>3</v>
      </c>
      <c r="AN53" s="18">
        <v>0</v>
      </c>
      <c r="AO53" s="18">
        <v>11</v>
      </c>
      <c r="AP53" s="35">
        <f t="shared" ref="AP53:AP58" si="11">SUM(C53:AO53)</f>
        <v>299</v>
      </c>
    </row>
    <row r="54" spans="1:42" x14ac:dyDescent="0.25">
      <c r="A54" s="56"/>
      <c r="B54" s="12" t="s">
        <v>34</v>
      </c>
      <c r="C54" s="18">
        <v>1</v>
      </c>
      <c r="D54" s="18">
        <v>11</v>
      </c>
      <c r="E54" s="18">
        <v>0</v>
      </c>
      <c r="F54" s="18">
        <v>0</v>
      </c>
      <c r="G54" s="18">
        <v>21</v>
      </c>
      <c r="H54" s="18">
        <v>0</v>
      </c>
      <c r="I54" s="18">
        <v>2</v>
      </c>
      <c r="J54" s="18">
        <v>0</v>
      </c>
      <c r="K54" s="18">
        <v>0</v>
      </c>
      <c r="L54" s="18">
        <v>1</v>
      </c>
      <c r="M54" s="18">
        <v>1</v>
      </c>
      <c r="N54" s="18">
        <v>0</v>
      </c>
      <c r="O54" s="18">
        <v>0</v>
      </c>
      <c r="P54" s="18">
        <v>5</v>
      </c>
      <c r="Q54" s="18">
        <v>0</v>
      </c>
      <c r="R54" s="18">
        <v>0</v>
      </c>
      <c r="S54" s="18">
        <v>4</v>
      </c>
      <c r="T54" s="18">
        <v>5</v>
      </c>
      <c r="U54" s="18">
        <v>0</v>
      </c>
      <c r="V54" s="18">
        <v>1</v>
      </c>
      <c r="W54" s="18">
        <v>3</v>
      </c>
      <c r="X54" s="18">
        <v>0</v>
      </c>
      <c r="Y54" s="18">
        <v>6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1</v>
      </c>
      <c r="AF54" s="18">
        <v>2</v>
      </c>
      <c r="AG54" s="18">
        <v>2</v>
      </c>
      <c r="AH54" s="18">
        <v>0</v>
      </c>
      <c r="AI54" s="18">
        <v>0</v>
      </c>
      <c r="AJ54" s="18">
        <v>0</v>
      </c>
      <c r="AK54" s="18">
        <v>8</v>
      </c>
      <c r="AL54" s="18">
        <v>2</v>
      </c>
      <c r="AM54" s="18">
        <v>1</v>
      </c>
      <c r="AN54" s="18">
        <v>2</v>
      </c>
      <c r="AO54" s="18">
        <v>0</v>
      </c>
      <c r="AP54" s="35">
        <f t="shared" si="11"/>
        <v>79</v>
      </c>
    </row>
    <row r="55" spans="1:42" x14ac:dyDescent="0.25">
      <c r="A55" s="56"/>
      <c r="B55" s="12" t="s">
        <v>35</v>
      </c>
      <c r="C55" s="18">
        <v>0</v>
      </c>
      <c r="D55" s="18">
        <v>15</v>
      </c>
      <c r="E55" s="18">
        <v>0</v>
      </c>
      <c r="F55" s="18">
        <v>0</v>
      </c>
      <c r="G55" s="18">
        <v>4</v>
      </c>
      <c r="H55" s="18">
        <v>0</v>
      </c>
      <c r="I55" s="18">
        <v>3</v>
      </c>
      <c r="J55" s="18">
        <v>0</v>
      </c>
      <c r="K55" s="18">
        <v>2</v>
      </c>
      <c r="L55" s="18">
        <v>2</v>
      </c>
      <c r="M55" s="18">
        <v>1</v>
      </c>
      <c r="N55" s="18">
        <v>1</v>
      </c>
      <c r="O55" s="18">
        <v>0</v>
      </c>
      <c r="P55" s="18">
        <v>12</v>
      </c>
      <c r="Q55" s="18">
        <v>0</v>
      </c>
      <c r="R55" s="18">
        <v>1</v>
      </c>
      <c r="S55" s="18">
        <v>2</v>
      </c>
      <c r="T55" s="18">
        <v>1</v>
      </c>
      <c r="U55" s="18">
        <v>0</v>
      </c>
      <c r="V55" s="18">
        <v>2</v>
      </c>
      <c r="W55" s="18">
        <v>8</v>
      </c>
      <c r="X55" s="18">
        <v>0</v>
      </c>
      <c r="Y55" s="18">
        <v>5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2</v>
      </c>
      <c r="AH55" s="18">
        <v>0</v>
      </c>
      <c r="AI55" s="18">
        <v>0</v>
      </c>
      <c r="AJ55" s="18">
        <v>1</v>
      </c>
      <c r="AK55" s="18">
        <v>5</v>
      </c>
      <c r="AL55" s="18">
        <v>2</v>
      </c>
      <c r="AM55" s="18">
        <v>0</v>
      </c>
      <c r="AN55" s="18">
        <v>0</v>
      </c>
      <c r="AO55" s="18">
        <v>2</v>
      </c>
      <c r="AP55" s="35">
        <f t="shared" si="11"/>
        <v>71</v>
      </c>
    </row>
    <row r="56" spans="1:42" x14ac:dyDescent="0.25">
      <c r="A56" s="56"/>
      <c r="B56" s="12" t="s">
        <v>36</v>
      </c>
      <c r="C56" s="18">
        <v>0</v>
      </c>
      <c r="D56" s="18">
        <v>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0</v>
      </c>
      <c r="Y56" s="18">
        <v>1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35">
        <f t="shared" si="11"/>
        <v>5</v>
      </c>
    </row>
    <row r="57" spans="1:42" x14ac:dyDescent="0.25">
      <c r="A57" s="56"/>
      <c r="B57" s="12" t="s">
        <v>37</v>
      </c>
      <c r="C57" s="18">
        <v>2</v>
      </c>
      <c r="D57" s="18">
        <v>16</v>
      </c>
      <c r="E57" s="18">
        <v>0</v>
      </c>
      <c r="F57" s="18">
        <v>1</v>
      </c>
      <c r="G57" s="18">
        <v>12</v>
      </c>
      <c r="H57" s="18">
        <v>1</v>
      </c>
      <c r="I57" s="18">
        <v>2</v>
      </c>
      <c r="J57" s="18">
        <v>0</v>
      </c>
      <c r="K57" s="18">
        <v>1</v>
      </c>
      <c r="L57" s="18">
        <v>12</v>
      </c>
      <c r="M57" s="18">
        <v>1</v>
      </c>
      <c r="N57" s="18">
        <v>6</v>
      </c>
      <c r="O57" s="18">
        <v>1</v>
      </c>
      <c r="P57" s="18">
        <v>9</v>
      </c>
      <c r="Q57" s="18">
        <v>0</v>
      </c>
      <c r="R57" s="18">
        <v>0</v>
      </c>
      <c r="S57" s="18">
        <v>3</v>
      </c>
      <c r="T57" s="18">
        <v>2</v>
      </c>
      <c r="U57" s="18">
        <v>0</v>
      </c>
      <c r="V57" s="18">
        <v>0</v>
      </c>
      <c r="W57" s="18">
        <v>10</v>
      </c>
      <c r="X57" s="18">
        <v>1</v>
      </c>
      <c r="Y57" s="18">
        <v>11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8</v>
      </c>
      <c r="AF57" s="18">
        <v>1</v>
      </c>
      <c r="AG57" s="18">
        <v>8</v>
      </c>
      <c r="AH57" s="18">
        <v>0</v>
      </c>
      <c r="AI57" s="18">
        <v>0</v>
      </c>
      <c r="AJ57" s="18">
        <v>0</v>
      </c>
      <c r="AK57" s="18">
        <v>24</v>
      </c>
      <c r="AL57" s="18">
        <v>4</v>
      </c>
      <c r="AM57" s="18">
        <v>1</v>
      </c>
      <c r="AN57" s="18">
        <v>0</v>
      </c>
      <c r="AO57" s="18">
        <v>7</v>
      </c>
      <c r="AP57" s="35">
        <f t="shared" si="11"/>
        <v>144</v>
      </c>
    </row>
    <row r="58" spans="1:42" x14ac:dyDescent="0.25">
      <c r="A58" s="56"/>
      <c r="B58" s="12" t="s">
        <v>38</v>
      </c>
      <c r="C58" s="18">
        <v>0</v>
      </c>
      <c r="D58" s="18">
        <v>7</v>
      </c>
      <c r="E58" s="18">
        <v>0</v>
      </c>
      <c r="F58" s="18">
        <v>0</v>
      </c>
      <c r="G58" s="18">
        <v>4</v>
      </c>
      <c r="H58" s="18">
        <v>0</v>
      </c>
      <c r="I58" s="18">
        <v>0</v>
      </c>
      <c r="J58" s="18">
        <v>0</v>
      </c>
      <c r="K58" s="18">
        <v>2</v>
      </c>
      <c r="L58" s="18">
        <v>3</v>
      </c>
      <c r="M58" s="18">
        <v>0</v>
      </c>
      <c r="N58" s="18">
        <v>3</v>
      </c>
      <c r="O58" s="18">
        <v>0</v>
      </c>
      <c r="P58" s="18">
        <v>1</v>
      </c>
      <c r="Q58" s="18">
        <v>0</v>
      </c>
      <c r="R58" s="18">
        <v>0</v>
      </c>
      <c r="S58" s="18">
        <v>3</v>
      </c>
      <c r="T58" s="18">
        <v>2</v>
      </c>
      <c r="U58" s="18">
        <v>0</v>
      </c>
      <c r="V58" s="18">
        <v>1</v>
      </c>
      <c r="W58" s="18">
        <v>6</v>
      </c>
      <c r="X58" s="18">
        <v>0</v>
      </c>
      <c r="Y58" s="18">
        <v>6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1</v>
      </c>
      <c r="AF58" s="18">
        <v>0</v>
      </c>
      <c r="AG58" s="18">
        <v>4</v>
      </c>
      <c r="AH58" s="18">
        <v>0</v>
      </c>
      <c r="AI58" s="18">
        <v>0</v>
      </c>
      <c r="AJ58" s="18">
        <v>0</v>
      </c>
      <c r="AK58" s="18">
        <v>3</v>
      </c>
      <c r="AL58" s="18">
        <v>0</v>
      </c>
      <c r="AM58" s="18">
        <v>0</v>
      </c>
      <c r="AN58" s="18">
        <v>1</v>
      </c>
      <c r="AO58" s="18">
        <v>2</v>
      </c>
      <c r="AP58" s="35">
        <f t="shared" si="11"/>
        <v>49</v>
      </c>
    </row>
    <row r="59" spans="1:42" s="4" customFormat="1" ht="14.25" x14ac:dyDescent="0.2">
      <c r="A59" s="56"/>
      <c r="B59" s="13" t="s">
        <v>0</v>
      </c>
      <c r="C59" s="20">
        <f t="shared" ref="C59:AP59" si="12">SUM(C53:C58)</f>
        <v>4</v>
      </c>
      <c r="D59" s="20">
        <f t="shared" si="12"/>
        <v>99</v>
      </c>
      <c r="E59" s="20">
        <f>SUM(E53:E58)</f>
        <v>0</v>
      </c>
      <c r="F59" s="20">
        <f t="shared" si="12"/>
        <v>1</v>
      </c>
      <c r="G59" s="20">
        <f t="shared" si="12"/>
        <v>65</v>
      </c>
      <c r="H59" s="20">
        <f t="shared" si="12"/>
        <v>2</v>
      </c>
      <c r="I59" s="20">
        <f t="shared" si="12"/>
        <v>12</v>
      </c>
      <c r="J59" s="20">
        <f>SUM(J53:J58)</f>
        <v>0</v>
      </c>
      <c r="K59" s="20">
        <f>SUM(K53:K58)</f>
        <v>13</v>
      </c>
      <c r="L59" s="20">
        <f t="shared" si="12"/>
        <v>47</v>
      </c>
      <c r="M59" s="20">
        <f t="shared" si="12"/>
        <v>9</v>
      </c>
      <c r="N59" s="20">
        <f>SUM(N53:N58)</f>
        <v>19</v>
      </c>
      <c r="O59" s="20">
        <f t="shared" si="12"/>
        <v>10</v>
      </c>
      <c r="P59" s="20">
        <f t="shared" si="12"/>
        <v>38</v>
      </c>
      <c r="Q59" s="20">
        <f>SUM(Q53:Q58)</f>
        <v>0</v>
      </c>
      <c r="R59" s="20">
        <f>SUM(R53:R58)</f>
        <v>1</v>
      </c>
      <c r="S59" s="20">
        <f t="shared" si="12"/>
        <v>16</v>
      </c>
      <c r="T59" s="20">
        <f>SUM(T53:T58)</f>
        <v>11</v>
      </c>
      <c r="U59" s="20">
        <f t="shared" si="12"/>
        <v>0</v>
      </c>
      <c r="V59" s="20">
        <f t="shared" si="12"/>
        <v>9</v>
      </c>
      <c r="W59" s="20">
        <f t="shared" si="12"/>
        <v>45</v>
      </c>
      <c r="X59" s="20">
        <f t="shared" si="12"/>
        <v>2</v>
      </c>
      <c r="Y59" s="20">
        <f t="shared" si="12"/>
        <v>73</v>
      </c>
      <c r="Z59" s="20">
        <f>SUM(Z53:Z58)</f>
        <v>0</v>
      </c>
      <c r="AA59" s="20">
        <f>SUM(AA53:AA58)</f>
        <v>0</v>
      </c>
      <c r="AB59" s="20">
        <f>SUM(AB53:AB58)</f>
        <v>0</v>
      </c>
      <c r="AC59" s="20">
        <f t="shared" si="12"/>
        <v>0</v>
      </c>
      <c r="AD59" s="20">
        <f>SUM(AD53:AD58)</f>
        <v>0</v>
      </c>
      <c r="AE59" s="20">
        <f t="shared" si="12"/>
        <v>10</v>
      </c>
      <c r="AF59" s="20">
        <f t="shared" si="12"/>
        <v>8</v>
      </c>
      <c r="AG59" s="20">
        <f t="shared" si="12"/>
        <v>27</v>
      </c>
      <c r="AH59" s="20">
        <f>SUM(AH53:AH58)</f>
        <v>0</v>
      </c>
      <c r="AI59" s="20">
        <f>SUM(AI53:AI58)</f>
        <v>0</v>
      </c>
      <c r="AJ59" s="20">
        <f>SUM(AJ53:AJ58)</f>
        <v>1</v>
      </c>
      <c r="AK59" s="20">
        <f t="shared" si="12"/>
        <v>79</v>
      </c>
      <c r="AL59" s="20">
        <f t="shared" si="12"/>
        <v>16</v>
      </c>
      <c r="AM59" s="20">
        <f t="shared" si="12"/>
        <v>5</v>
      </c>
      <c r="AN59" s="20">
        <f t="shared" si="12"/>
        <v>3</v>
      </c>
      <c r="AO59" s="20">
        <f>SUM(AO53:AO58)</f>
        <v>22</v>
      </c>
      <c r="AP59" s="36">
        <f t="shared" si="12"/>
        <v>647</v>
      </c>
    </row>
    <row r="60" spans="1:42" x14ac:dyDescent="0.25">
      <c r="A60" s="23"/>
      <c r="B60" s="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9"/>
      <c r="AP60" s="35"/>
    </row>
    <row r="61" spans="1:42" x14ac:dyDescent="0.25">
      <c r="A61" s="56">
        <v>13</v>
      </c>
      <c r="B61" s="12" t="s">
        <v>39</v>
      </c>
      <c r="C61" s="18">
        <v>0</v>
      </c>
      <c r="D61" s="18">
        <v>17</v>
      </c>
      <c r="E61" s="18">
        <v>1</v>
      </c>
      <c r="F61" s="18">
        <v>0</v>
      </c>
      <c r="G61" s="18">
        <v>7</v>
      </c>
      <c r="H61" s="18">
        <v>0</v>
      </c>
      <c r="I61" s="18">
        <v>0</v>
      </c>
      <c r="J61" s="18">
        <v>0</v>
      </c>
      <c r="K61" s="18">
        <v>7</v>
      </c>
      <c r="L61" s="18">
        <v>15</v>
      </c>
      <c r="M61" s="18">
        <v>0</v>
      </c>
      <c r="N61" s="18">
        <v>2</v>
      </c>
      <c r="O61" s="18">
        <v>0</v>
      </c>
      <c r="P61" s="18">
        <v>12</v>
      </c>
      <c r="Q61" s="18">
        <v>0</v>
      </c>
      <c r="R61" s="18">
        <v>0</v>
      </c>
      <c r="S61" s="18">
        <v>1</v>
      </c>
      <c r="T61" s="18">
        <v>0</v>
      </c>
      <c r="U61" s="18">
        <v>0</v>
      </c>
      <c r="V61" s="18">
        <v>0</v>
      </c>
      <c r="W61" s="18">
        <v>2</v>
      </c>
      <c r="X61" s="18">
        <v>1</v>
      </c>
      <c r="Y61" s="18">
        <v>6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18">
        <v>8</v>
      </c>
      <c r="AH61" s="18">
        <v>0</v>
      </c>
      <c r="AI61" s="18">
        <v>0</v>
      </c>
      <c r="AJ61" s="18">
        <v>0</v>
      </c>
      <c r="AK61" s="18">
        <v>14</v>
      </c>
      <c r="AL61" s="18">
        <v>0</v>
      </c>
      <c r="AM61" s="18">
        <v>0</v>
      </c>
      <c r="AN61" s="18">
        <v>0</v>
      </c>
      <c r="AO61" s="18">
        <v>0</v>
      </c>
      <c r="AP61" s="35">
        <f t="shared" ref="AP61:AP67" si="13">SUM(C61:AO61)</f>
        <v>94</v>
      </c>
    </row>
    <row r="62" spans="1:42" x14ac:dyDescent="0.25">
      <c r="A62" s="56"/>
      <c r="B62" s="12" t="s">
        <v>40</v>
      </c>
      <c r="C62" s="18">
        <v>2</v>
      </c>
      <c r="D62" s="18">
        <v>61</v>
      </c>
      <c r="E62" s="18">
        <v>1</v>
      </c>
      <c r="F62" s="18">
        <v>0</v>
      </c>
      <c r="G62" s="18">
        <v>14</v>
      </c>
      <c r="H62" s="18">
        <v>1</v>
      </c>
      <c r="I62" s="18">
        <v>1</v>
      </c>
      <c r="J62" s="18">
        <v>0</v>
      </c>
      <c r="K62" s="18">
        <v>4</v>
      </c>
      <c r="L62" s="18">
        <v>46</v>
      </c>
      <c r="M62" s="18">
        <v>40</v>
      </c>
      <c r="N62" s="18">
        <v>3</v>
      </c>
      <c r="O62" s="18">
        <v>3</v>
      </c>
      <c r="P62" s="18">
        <v>21</v>
      </c>
      <c r="Q62" s="18">
        <v>0</v>
      </c>
      <c r="R62" s="18">
        <v>0</v>
      </c>
      <c r="S62" s="18">
        <v>4</v>
      </c>
      <c r="T62" s="18">
        <v>0</v>
      </c>
      <c r="U62" s="18">
        <v>0</v>
      </c>
      <c r="V62" s="18">
        <v>2</v>
      </c>
      <c r="W62" s="18">
        <v>10</v>
      </c>
      <c r="X62" s="18">
        <v>6</v>
      </c>
      <c r="Y62" s="18">
        <v>4</v>
      </c>
      <c r="Z62" s="18">
        <v>0</v>
      </c>
      <c r="AA62" s="18">
        <v>0</v>
      </c>
      <c r="AB62" s="18">
        <v>0</v>
      </c>
      <c r="AC62" s="18">
        <v>0</v>
      </c>
      <c r="AD62" s="18">
        <v>1</v>
      </c>
      <c r="AE62" s="18">
        <v>13</v>
      </c>
      <c r="AF62" s="18">
        <v>0</v>
      </c>
      <c r="AG62" s="18">
        <v>14</v>
      </c>
      <c r="AH62" s="18">
        <v>0</v>
      </c>
      <c r="AI62" s="18">
        <v>0</v>
      </c>
      <c r="AJ62" s="18">
        <v>0</v>
      </c>
      <c r="AK62" s="18">
        <v>36</v>
      </c>
      <c r="AL62" s="18">
        <v>7</v>
      </c>
      <c r="AM62" s="18">
        <v>1</v>
      </c>
      <c r="AN62" s="18">
        <v>0</v>
      </c>
      <c r="AO62" s="18">
        <v>13</v>
      </c>
      <c r="AP62" s="35">
        <f t="shared" si="13"/>
        <v>308</v>
      </c>
    </row>
    <row r="63" spans="1:42" x14ac:dyDescent="0.25">
      <c r="A63" s="56"/>
      <c r="B63" s="12" t="s">
        <v>41</v>
      </c>
      <c r="C63" s="18">
        <v>3</v>
      </c>
      <c r="D63" s="18">
        <v>59</v>
      </c>
      <c r="E63" s="18">
        <v>1</v>
      </c>
      <c r="F63" s="18">
        <v>7</v>
      </c>
      <c r="G63" s="18">
        <v>46</v>
      </c>
      <c r="H63" s="18">
        <v>0</v>
      </c>
      <c r="I63" s="18">
        <v>7</v>
      </c>
      <c r="J63" s="18">
        <v>0</v>
      </c>
      <c r="K63" s="18">
        <v>6</v>
      </c>
      <c r="L63" s="18">
        <v>27</v>
      </c>
      <c r="M63" s="18">
        <v>11</v>
      </c>
      <c r="N63" s="18">
        <v>23</v>
      </c>
      <c r="O63" s="18">
        <v>3</v>
      </c>
      <c r="P63" s="18">
        <v>13</v>
      </c>
      <c r="Q63" s="18">
        <v>0</v>
      </c>
      <c r="R63" s="18">
        <v>0</v>
      </c>
      <c r="S63" s="18">
        <v>4</v>
      </c>
      <c r="T63" s="18">
        <v>2</v>
      </c>
      <c r="U63" s="18">
        <v>1</v>
      </c>
      <c r="V63" s="18">
        <v>5</v>
      </c>
      <c r="W63" s="18">
        <v>23</v>
      </c>
      <c r="X63" s="18">
        <v>12</v>
      </c>
      <c r="Y63" s="18">
        <v>13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8</v>
      </c>
      <c r="AF63" s="18">
        <v>0</v>
      </c>
      <c r="AG63" s="18">
        <v>18</v>
      </c>
      <c r="AH63" s="18">
        <v>0</v>
      </c>
      <c r="AI63" s="18">
        <v>0</v>
      </c>
      <c r="AJ63" s="18">
        <v>1</v>
      </c>
      <c r="AK63" s="18">
        <v>60</v>
      </c>
      <c r="AL63" s="18">
        <v>15</v>
      </c>
      <c r="AM63" s="18">
        <v>2</v>
      </c>
      <c r="AN63" s="18">
        <v>1</v>
      </c>
      <c r="AO63" s="18">
        <v>10</v>
      </c>
      <c r="AP63" s="35">
        <f t="shared" si="13"/>
        <v>381</v>
      </c>
    </row>
    <row r="64" spans="1:42" x14ac:dyDescent="0.25">
      <c r="A64" s="56"/>
      <c r="B64" s="12" t="s">
        <v>42</v>
      </c>
      <c r="C64" s="18">
        <v>0</v>
      </c>
      <c r="D64" s="18">
        <v>4</v>
      </c>
      <c r="E64" s="18">
        <v>0</v>
      </c>
      <c r="F64" s="18">
        <v>0</v>
      </c>
      <c r="G64" s="18">
        <v>5</v>
      </c>
      <c r="H64" s="18">
        <v>0</v>
      </c>
      <c r="I64" s="18">
        <v>0</v>
      </c>
      <c r="J64" s="18">
        <v>0</v>
      </c>
      <c r="K64" s="18">
        <v>2</v>
      </c>
      <c r="L64" s="18">
        <v>1</v>
      </c>
      <c r="M64" s="18">
        <v>0</v>
      </c>
      <c r="N64" s="18">
        <v>3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1</v>
      </c>
      <c r="X64" s="18">
        <v>0</v>
      </c>
      <c r="Y64" s="18">
        <v>3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2</v>
      </c>
      <c r="AH64" s="18">
        <v>0</v>
      </c>
      <c r="AI64" s="18">
        <v>0</v>
      </c>
      <c r="AJ64" s="18">
        <v>0</v>
      </c>
      <c r="AK64" s="18">
        <v>4</v>
      </c>
      <c r="AL64" s="18">
        <v>3</v>
      </c>
      <c r="AM64" s="18">
        <v>0</v>
      </c>
      <c r="AN64" s="18">
        <v>0</v>
      </c>
      <c r="AO64" s="18">
        <v>0</v>
      </c>
      <c r="AP64" s="35">
        <f t="shared" si="13"/>
        <v>28</v>
      </c>
    </row>
    <row r="65" spans="1:42" x14ac:dyDescent="0.25">
      <c r="A65" s="56"/>
      <c r="B65" s="12" t="s">
        <v>43</v>
      </c>
      <c r="C65" s="18">
        <v>0</v>
      </c>
      <c r="D65" s="18">
        <v>3</v>
      </c>
      <c r="E65" s="18">
        <v>0</v>
      </c>
      <c r="F65" s="18">
        <v>0</v>
      </c>
      <c r="G65" s="18">
        <v>1</v>
      </c>
      <c r="H65" s="18">
        <v>0</v>
      </c>
      <c r="I65" s="18">
        <v>0</v>
      </c>
      <c r="J65" s="18">
        <v>0</v>
      </c>
      <c r="K65" s="18">
        <v>0</v>
      </c>
      <c r="L65" s="18">
        <v>1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2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4</v>
      </c>
      <c r="AL65" s="18">
        <v>0</v>
      </c>
      <c r="AM65" s="18">
        <v>0</v>
      </c>
      <c r="AN65" s="18">
        <v>0</v>
      </c>
      <c r="AO65" s="18">
        <v>0</v>
      </c>
      <c r="AP65" s="35">
        <f t="shared" si="13"/>
        <v>13</v>
      </c>
    </row>
    <row r="66" spans="1:42" x14ac:dyDescent="0.25">
      <c r="A66" s="56"/>
      <c r="B66" s="12" t="s">
        <v>44</v>
      </c>
      <c r="C66" s="18">
        <v>1</v>
      </c>
      <c r="D66" s="18">
        <v>2</v>
      </c>
      <c r="E66" s="18">
        <v>1</v>
      </c>
      <c r="F66" s="18">
        <v>0</v>
      </c>
      <c r="G66" s="18">
        <v>1</v>
      </c>
      <c r="H66" s="18">
        <v>0</v>
      </c>
      <c r="I66" s="18">
        <v>2</v>
      </c>
      <c r="J66" s="18">
        <v>0</v>
      </c>
      <c r="K66" s="18">
        <v>0</v>
      </c>
      <c r="L66" s="18">
        <v>1</v>
      </c>
      <c r="M66" s="18">
        <v>0</v>
      </c>
      <c r="N66" s="18">
        <v>0</v>
      </c>
      <c r="O66" s="18">
        <v>0</v>
      </c>
      <c r="P66" s="18">
        <v>2</v>
      </c>
      <c r="Q66" s="18">
        <v>0</v>
      </c>
      <c r="R66" s="18">
        <v>0</v>
      </c>
      <c r="S66" s="18">
        <v>1</v>
      </c>
      <c r="T66" s="18">
        <v>1</v>
      </c>
      <c r="U66" s="18">
        <v>0</v>
      </c>
      <c r="V66" s="18">
        <v>0</v>
      </c>
      <c r="W66" s="18">
        <v>4</v>
      </c>
      <c r="X66" s="18">
        <v>0</v>
      </c>
      <c r="Y66" s="18">
        <v>3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1</v>
      </c>
      <c r="AH66" s="18">
        <v>0</v>
      </c>
      <c r="AI66" s="18">
        <v>0</v>
      </c>
      <c r="AJ66" s="18">
        <v>0</v>
      </c>
      <c r="AK66" s="18">
        <v>4</v>
      </c>
      <c r="AL66" s="18">
        <v>2</v>
      </c>
      <c r="AM66" s="18">
        <v>0</v>
      </c>
      <c r="AN66" s="18">
        <v>0</v>
      </c>
      <c r="AO66" s="18">
        <v>2</v>
      </c>
      <c r="AP66" s="35">
        <f t="shared" si="13"/>
        <v>28</v>
      </c>
    </row>
    <row r="67" spans="1:42" x14ac:dyDescent="0.25">
      <c r="A67" s="56"/>
      <c r="B67" s="12" t="s">
        <v>45</v>
      </c>
      <c r="C67" s="18">
        <v>0</v>
      </c>
      <c r="D67" s="18">
        <v>7</v>
      </c>
      <c r="E67" s="18">
        <v>2</v>
      </c>
      <c r="F67" s="18">
        <v>0</v>
      </c>
      <c r="G67" s="18">
        <v>4</v>
      </c>
      <c r="H67" s="18">
        <v>0</v>
      </c>
      <c r="I67" s="18">
        <v>0</v>
      </c>
      <c r="J67" s="18">
        <v>0</v>
      </c>
      <c r="K67" s="18">
        <v>2</v>
      </c>
      <c r="L67" s="18">
        <v>4</v>
      </c>
      <c r="M67" s="18">
        <v>0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3</v>
      </c>
      <c r="X67" s="18">
        <v>0</v>
      </c>
      <c r="Y67" s="18">
        <v>4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8</v>
      </c>
      <c r="AH67" s="18">
        <v>0</v>
      </c>
      <c r="AI67" s="18">
        <v>0</v>
      </c>
      <c r="AJ67" s="18">
        <v>0</v>
      </c>
      <c r="AK67" s="18">
        <v>8</v>
      </c>
      <c r="AL67" s="18">
        <v>8</v>
      </c>
      <c r="AM67" s="18">
        <v>0</v>
      </c>
      <c r="AN67" s="18">
        <v>0</v>
      </c>
      <c r="AO67" s="18">
        <v>2</v>
      </c>
      <c r="AP67" s="35">
        <f t="shared" si="13"/>
        <v>53</v>
      </c>
    </row>
    <row r="68" spans="1:42" s="4" customFormat="1" ht="14.25" x14ac:dyDescent="0.2">
      <c r="A68" s="56"/>
      <c r="B68" s="13" t="s">
        <v>0</v>
      </c>
      <c r="C68" s="20">
        <f t="shared" ref="C68:AP68" si="14">SUM(C61:C67)</f>
        <v>6</v>
      </c>
      <c r="D68" s="20">
        <f t="shared" si="14"/>
        <v>153</v>
      </c>
      <c r="E68" s="20">
        <f>SUM(E61:E67)</f>
        <v>6</v>
      </c>
      <c r="F68" s="20">
        <f t="shared" si="14"/>
        <v>7</v>
      </c>
      <c r="G68" s="20">
        <f t="shared" si="14"/>
        <v>78</v>
      </c>
      <c r="H68" s="20">
        <f t="shared" si="14"/>
        <v>1</v>
      </c>
      <c r="I68" s="20">
        <f t="shared" si="14"/>
        <v>10</v>
      </c>
      <c r="J68" s="20">
        <f>SUM(J61:J67)</f>
        <v>0</v>
      </c>
      <c r="K68" s="20">
        <f>SUM(K61:K67)</f>
        <v>21</v>
      </c>
      <c r="L68" s="20">
        <f t="shared" si="14"/>
        <v>95</v>
      </c>
      <c r="M68" s="20">
        <f t="shared" si="14"/>
        <v>51</v>
      </c>
      <c r="N68" s="20">
        <f>SUM(N61:N67)</f>
        <v>31</v>
      </c>
      <c r="O68" s="20">
        <f t="shared" si="14"/>
        <v>6</v>
      </c>
      <c r="P68" s="20">
        <f t="shared" si="14"/>
        <v>50</v>
      </c>
      <c r="Q68" s="20">
        <f>SUM(Q61:Q67)</f>
        <v>0</v>
      </c>
      <c r="R68" s="20">
        <f>SUM(R61:R67)</f>
        <v>0</v>
      </c>
      <c r="S68" s="20">
        <f t="shared" si="14"/>
        <v>10</v>
      </c>
      <c r="T68" s="20">
        <f>SUM(T61:T67)</f>
        <v>4</v>
      </c>
      <c r="U68" s="20">
        <f t="shared" si="14"/>
        <v>1</v>
      </c>
      <c r="V68" s="20">
        <f t="shared" si="14"/>
        <v>7</v>
      </c>
      <c r="W68" s="20">
        <f t="shared" si="14"/>
        <v>45</v>
      </c>
      <c r="X68" s="20">
        <f t="shared" si="14"/>
        <v>19</v>
      </c>
      <c r="Y68" s="20">
        <f t="shared" si="14"/>
        <v>33</v>
      </c>
      <c r="Z68" s="20">
        <f>SUM(Z61:Z67)</f>
        <v>0</v>
      </c>
      <c r="AA68" s="20">
        <f>SUM(AA61:AA67)</f>
        <v>0</v>
      </c>
      <c r="AB68" s="20">
        <f>SUM(AB61:AB67)</f>
        <v>0</v>
      </c>
      <c r="AC68" s="20">
        <f t="shared" si="14"/>
        <v>0</v>
      </c>
      <c r="AD68" s="20">
        <f>SUM(AD61:AD67)</f>
        <v>1</v>
      </c>
      <c r="AE68" s="20">
        <f t="shared" si="14"/>
        <v>22</v>
      </c>
      <c r="AF68" s="20">
        <f t="shared" si="14"/>
        <v>0</v>
      </c>
      <c r="AG68" s="20">
        <f t="shared" si="14"/>
        <v>51</v>
      </c>
      <c r="AH68" s="20">
        <f>SUM(AH61:AH67)</f>
        <v>0</v>
      </c>
      <c r="AI68" s="20">
        <f>SUM(AI61:AI67)</f>
        <v>0</v>
      </c>
      <c r="AJ68" s="20">
        <f>SUM(AJ61:AJ67)</f>
        <v>1</v>
      </c>
      <c r="AK68" s="20">
        <f t="shared" si="14"/>
        <v>130</v>
      </c>
      <c r="AL68" s="20">
        <f t="shared" si="14"/>
        <v>35</v>
      </c>
      <c r="AM68" s="20">
        <f t="shared" si="14"/>
        <v>3</v>
      </c>
      <c r="AN68" s="20">
        <f t="shared" si="14"/>
        <v>1</v>
      </c>
      <c r="AO68" s="20">
        <f>SUM(AO61:AO67)</f>
        <v>27</v>
      </c>
      <c r="AP68" s="36">
        <f t="shared" si="14"/>
        <v>905</v>
      </c>
    </row>
    <row r="69" spans="1:42" x14ac:dyDescent="0.25">
      <c r="A69" s="23"/>
      <c r="B69" s="1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9"/>
      <c r="AP69" s="35"/>
    </row>
    <row r="70" spans="1:42" x14ac:dyDescent="0.25">
      <c r="A70" s="56">
        <v>14</v>
      </c>
      <c r="B70" s="12" t="s">
        <v>46</v>
      </c>
      <c r="C70" s="18">
        <v>0</v>
      </c>
      <c r="D70" s="18">
        <v>14</v>
      </c>
      <c r="E70" s="18">
        <v>0</v>
      </c>
      <c r="F70" s="18">
        <v>0</v>
      </c>
      <c r="G70" s="18">
        <v>19</v>
      </c>
      <c r="H70" s="18">
        <v>0</v>
      </c>
      <c r="I70" s="18">
        <v>4</v>
      </c>
      <c r="J70" s="18">
        <v>2</v>
      </c>
      <c r="K70" s="18">
        <v>2</v>
      </c>
      <c r="L70" s="18">
        <v>12</v>
      </c>
      <c r="M70" s="18">
        <v>1</v>
      </c>
      <c r="N70" s="18">
        <v>2</v>
      </c>
      <c r="O70" s="18">
        <v>2</v>
      </c>
      <c r="P70" s="18">
        <v>9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10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2</v>
      </c>
      <c r="AF70" s="18">
        <v>0</v>
      </c>
      <c r="AG70" s="18">
        <v>5</v>
      </c>
      <c r="AH70" s="18">
        <v>0</v>
      </c>
      <c r="AI70" s="18">
        <v>0</v>
      </c>
      <c r="AJ70" s="18">
        <v>0</v>
      </c>
      <c r="AK70" s="18">
        <v>21</v>
      </c>
      <c r="AL70" s="18">
        <v>3</v>
      </c>
      <c r="AM70" s="18">
        <v>3</v>
      </c>
      <c r="AN70" s="18">
        <v>0</v>
      </c>
      <c r="AO70" s="18">
        <v>2</v>
      </c>
      <c r="AP70" s="35">
        <f>SUM(C70:AO70)</f>
        <v>113</v>
      </c>
    </row>
    <row r="71" spans="1:42" x14ac:dyDescent="0.25">
      <c r="A71" s="56"/>
      <c r="B71" s="12" t="s">
        <v>47</v>
      </c>
      <c r="C71" s="18">
        <v>0</v>
      </c>
      <c r="D71" s="18">
        <v>42</v>
      </c>
      <c r="E71" s="18">
        <v>0</v>
      </c>
      <c r="F71" s="18">
        <v>2</v>
      </c>
      <c r="G71" s="18">
        <v>10</v>
      </c>
      <c r="H71" s="18">
        <v>0</v>
      </c>
      <c r="I71" s="18">
        <v>3</v>
      </c>
      <c r="J71" s="18">
        <v>0</v>
      </c>
      <c r="K71" s="18">
        <v>7</v>
      </c>
      <c r="L71" s="18">
        <v>42</v>
      </c>
      <c r="M71" s="18">
        <v>0</v>
      </c>
      <c r="N71" s="18">
        <v>2</v>
      </c>
      <c r="O71" s="18">
        <v>1</v>
      </c>
      <c r="P71" s="18">
        <v>6</v>
      </c>
      <c r="Q71" s="18">
        <v>0</v>
      </c>
      <c r="R71" s="18">
        <v>0</v>
      </c>
      <c r="S71" s="18">
        <v>2</v>
      </c>
      <c r="T71" s="18">
        <v>0</v>
      </c>
      <c r="U71" s="18">
        <v>0</v>
      </c>
      <c r="V71" s="18">
        <v>0</v>
      </c>
      <c r="W71" s="18">
        <v>9</v>
      </c>
      <c r="X71" s="18">
        <v>2</v>
      </c>
      <c r="Y71" s="18">
        <v>11</v>
      </c>
      <c r="Z71" s="18">
        <v>0</v>
      </c>
      <c r="AA71" s="18">
        <v>1</v>
      </c>
      <c r="AB71" s="18">
        <v>0</v>
      </c>
      <c r="AC71" s="18">
        <v>0</v>
      </c>
      <c r="AD71" s="18">
        <v>0</v>
      </c>
      <c r="AE71" s="18">
        <v>5</v>
      </c>
      <c r="AF71" s="18">
        <v>0</v>
      </c>
      <c r="AG71" s="18">
        <v>11</v>
      </c>
      <c r="AH71" s="18">
        <v>0</v>
      </c>
      <c r="AI71" s="18">
        <v>0</v>
      </c>
      <c r="AJ71" s="18">
        <v>0</v>
      </c>
      <c r="AK71" s="18">
        <v>20</v>
      </c>
      <c r="AL71" s="18">
        <v>4</v>
      </c>
      <c r="AM71" s="18">
        <v>1</v>
      </c>
      <c r="AN71" s="18">
        <v>0</v>
      </c>
      <c r="AO71" s="18">
        <v>9</v>
      </c>
      <c r="AP71" s="35">
        <f>SUM(C71:AO71)</f>
        <v>190</v>
      </c>
    </row>
    <row r="72" spans="1:42" x14ac:dyDescent="0.25">
      <c r="A72" s="56"/>
      <c r="B72" s="12" t="s">
        <v>48</v>
      </c>
      <c r="C72" s="18">
        <v>1</v>
      </c>
      <c r="D72" s="18">
        <v>15</v>
      </c>
      <c r="E72" s="18">
        <v>0</v>
      </c>
      <c r="F72" s="18">
        <v>1</v>
      </c>
      <c r="G72" s="18">
        <v>15</v>
      </c>
      <c r="H72" s="18">
        <v>0</v>
      </c>
      <c r="I72" s="18">
        <v>1</v>
      </c>
      <c r="J72" s="18">
        <v>0</v>
      </c>
      <c r="K72" s="18">
        <v>8</v>
      </c>
      <c r="L72" s="18">
        <v>18</v>
      </c>
      <c r="M72" s="18">
        <v>1</v>
      </c>
      <c r="N72" s="18">
        <v>1</v>
      </c>
      <c r="O72" s="18">
        <v>3</v>
      </c>
      <c r="P72" s="18">
        <v>8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12</v>
      </c>
      <c r="X72" s="18">
        <v>0</v>
      </c>
      <c r="Y72" s="18">
        <v>3</v>
      </c>
      <c r="Z72" s="18">
        <v>0</v>
      </c>
      <c r="AA72" s="18">
        <v>0</v>
      </c>
      <c r="AB72" s="18">
        <v>0</v>
      </c>
      <c r="AC72" s="18">
        <v>0</v>
      </c>
      <c r="AD72" s="18">
        <v>1</v>
      </c>
      <c r="AE72" s="18">
        <v>16</v>
      </c>
      <c r="AF72" s="18">
        <v>2</v>
      </c>
      <c r="AG72" s="18">
        <v>4</v>
      </c>
      <c r="AH72" s="18">
        <v>0</v>
      </c>
      <c r="AI72" s="18">
        <v>0</v>
      </c>
      <c r="AJ72" s="18">
        <v>0</v>
      </c>
      <c r="AK72" s="18">
        <v>18</v>
      </c>
      <c r="AL72" s="18">
        <v>6</v>
      </c>
      <c r="AM72" s="18">
        <v>2</v>
      </c>
      <c r="AN72" s="18">
        <v>0</v>
      </c>
      <c r="AO72" s="18">
        <v>2</v>
      </c>
      <c r="AP72" s="35">
        <f>SUM(C72:AO72)</f>
        <v>138</v>
      </c>
    </row>
    <row r="73" spans="1:42" s="4" customFormat="1" ht="14.25" x14ac:dyDescent="0.2">
      <c r="A73" s="56"/>
      <c r="B73" s="13" t="s">
        <v>0</v>
      </c>
      <c r="C73" s="20">
        <f t="shared" ref="C73:AP73" si="15">SUM(C70:C72)</f>
        <v>1</v>
      </c>
      <c r="D73" s="20">
        <f t="shared" si="15"/>
        <v>71</v>
      </c>
      <c r="E73" s="20">
        <f>SUM(E70:E72)</f>
        <v>0</v>
      </c>
      <c r="F73" s="20">
        <f t="shared" si="15"/>
        <v>3</v>
      </c>
      <c r="G73" s="20">
        <f t="shared" si="15"/>
        <v>44</v>
      </c>
      <c r="H73" s="20">
        <f t="shared" si="15"/>
        <v>0</v>
      </c>
      <c r="I73" s="20">
        <f t="shared" si="15"/>
        <v>8</v>
      </c>
      <c r="J73" s="20">
        <f>SUM(J70:J72)</f>
        <v>2</v>
      </c>
      <c r="K73" s="20">
        <f>SUM(K70:K72)</f>
        <v>17</v>
      </c>
      <c r="L73" s="20">
        <f t="shared" si="15"/>
        <v>72</v>
      </c>
      <c r="M73" s="20">
        <f t="shared" si="15"/>
        <v>2</v>
      </c>
      <c r="N73" s="20">
        <f>SUM(N70:N72)</f>
        <v>5</v>
      </c>
      <c r="O73" s="20">
        <f t="shared" si="15"/>
        <v>6</v>
      </c>
      <c r="P73" s="20">
        <f t="shared" si="15"/>
        <v>23</v>
      </c>
      <c r="Q73" s="20">
        <f>SUM(Q70:Q72)</f>
        <v>0</v>
      </c>
      <c r="R73" s="20">
        <f>SUM(R70:R72)</f>
        <v>0</v>
      </c>
      <c r="S73" s="20">
        <f t="shared" si="15"/>
        <v>2</v>
      </c>
      <c r="T73" s="20">
        <f>SUM(T70:T72)</f>
        <v>0</v>
      </c>
      <c r="U73" s="20">
        <f t="shared" si="15"/>
        <v>0</v>
      </c>
      <c r="V73" s="20">
        <f t="shared" si="15"/>
        <v>0</v>
      </c>
      <c r="W73" s="20">
        <f t="shared" si="15"/>
        <v>31</v>
      </c>
      <c r="X73" s="20">
        <f t="shared" si="15"/>
        <v>2</v>
      </c>
      <c r="Y73" s="20">
        <f t="shared" si="15"/>
        <v>14</v>
      </c>
      <c r="Z73" s="20">
        <f>SUM(Z70:Z72)</f>
        <v>0</v>
      </c>
      <c r="AA73" s="20">
        <f>SUM(AA70:AA72)</f>
        <v>1</v>
      </c>
      <c r="AB73" s="20">
        <f>SUM(AB70:AB72)</f>
        <v>0</v>
      </c>
      <c r="AC73" s="20">
        <f t="shared" si="15"/>
        <v>0</v>
      </c>
      <c r="AD73" s="20">
        <f>SUM(AD70:AD72)</f>
        <v>1</v>
      </c>
      <c r="AE73" s="20">
        <f t="shared" si="15"/>
        <v>23</v>
      </c>
      <c r="AF73" s="20">
        <f t="shared" si="15"/>
        <v>2</v>
      </c>
      <c r="AG73" s="20">
        <f t="shared" si="15"/>
        <v>20</v>
      </c>
      <c r="AH73" s="20">
        <f>SUM(AH70:AH72)</f>
        <v>0</v>
      </c>
      <c r="AI73" s="20">
        <f>SUM(AI70:AI72)</f>
        <v>0</v>
      </c>
      <c r="AJ73" s="20">
        <f>SUM(AJ70:AJ72)</f>
        <v>0</v>
      </c>
      <c r="AK73" s="20">
        <f t="shared" si="15"/>
        <v>59</v>
      </c>
      <c r="AL73" s="20">
        <f t="shared" si="15"/>
        <v>13</v>
      </c>
      <c r="AM73" s="20">
        <f t="shared" si="15"/>
        <v>6</v>
      </c>
      <c r="AN73" s="20">
        <f t="shared" si="15"/>
        <v>0</v>
      </c>
      <c r="AO73" s="20">
        <f>SUM(AO70:AO72)</f>
        <v>13</v>
      </c>
      <c r="AP73" s="36">
        <f t="shared" si="15"/>
        <v>441</v>
      </c>
    </row>
    <row r="74" spans="1:42" x14ac:dyDescent="0.25">
      <c r="A74" s="23"/>
      <c r="B74" s="1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9"/>
      <c r="AP74" s="35"/>
    </row>
    <row r="75" spans="1:42" x14ac:dyDescent="0.25">
      <c r="A75" s="56">
        <v>15</v>
      </c>
      <c r="B75" s="12" t="s">
        <v>49</v>
      </c>
      <c r="C75" s="18">
        <v>1</v>
      </c>
      <c r="D75" s="18">
        <v>4</v>
      </c>
      <c r="E75" s="18">
        <v>0</v>
      </c>
      <c r="F75" s="18">
        <v>0</v>
      </c>
      <c r="G75" s="18">
        <v>2</v>
      </c>
      <c r="H75" s="18">
        <v>0</v>
      </c>
      <c r="I75" s="18">
        <v>0</v>
      </c>
      <c r="J75" s="18">
        <v>0</v>
      </c>
      <c r="K75" s="18">
        <v>1</v>
      </c>
      <c r="L75" s="18">
        <v>0</v>
      </c>
      <c r="M75" s="18">
        <v>0</v>
      </c>
      <c r="N75" s="18">
        <v>0</v>
      </c>
      <c r="O75" s="18">
        <v>1</v>
      </c>
      <c r="P75" s="18">
        <v>6</v>
      </c>
      <c r="Q75" s="18">
        <v>0</v>
      </c>
      <c r="R75" s="18">
        <v>0</v>
      </c>
      <c r="S75" s="18">
        <v>0</v>
      </c>
      <c r="T75" s="18">
        <v>2</v>
      </c>
      <c r="U75" s="18">
        <v>0</v>
      </c>
      <c r="V75" s="18">
        <v>0</v>
      </c>
      <c r="W75" s="18">
        <v>2</v>
      </c>
      <c r="X75" s="18">
        <v>1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1</v>
      </c>
      <c r="AF75" s="18">
        <v>0</v>
      </c>
      <c r="AG75" s="18">
        <v>4</v>
      </c>
      <c r="AH75" s="18">
        <v>0</v>
      </c>
      <c r="AI75" s="18">
        <v>0</v>
      </c>
      <c r="AJ75" s="18">
        <v>0</v>
      </c>
      <c r="AK75" s="18">
        <v>4</v>
      </c>
      <c r="AL75" s="18">
        <v>0</v>
      </c>
      <c r="AM75" s="18">
        <v>0</v>
      </c>
      <c r="AN75" s="18">
        <v>0</v>
      </c>
      <c r="AO75" s="18">
        <v>1</v>
      </c>
      <c r="AP75" s="35">
        <f>SUM(C75:AO75)</f>
        <v>30</v>
      </c>
    </row>
    <row r="76" spans="1:42" x14ac:dyDescent="0.25">
      <c r="A76" s="56"/>
      <c r="B76" s="12" t="s">
        <v>50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2</v>
      </c>
      <c r="L76" s="18">
        <v>2</v>
      </c>
      <c r="M76" s="18">
        <v>0</v>
      </c>
      <c r="N76" s="18">
        <v>0</v>
      </c>
      <c r="O76" s="18">
        <v>0</v>
      </c>
      <c r="P76" s="18">
        <v>1</v>
      </c>
      <c r="Q76" s="18">
        <v>0</v>
      </c>
      <c r="R76" s="18">
        <v>0</v>
      </c>
      <c r="S76" s="18">
        <v>0</v>
      </c>
      <c r="T76" s="18">
        <v>1</v>
      </c>
      <c r="U76" s="18">
        <v>0</v>
      </c>
      <c r="V76" s="18">
        <v>0</v>
      </c>
      <c r="W76" s="18">
        <v>1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4</v>
      </c>
      <c r="AH76" s="18">
        <v>0</v>
      </c>
      <c r="AI76" s="18">
        <v>0</v>
      </c>
      <c r="AJ76" s="18">
        <v>0</v>
      </c>
      <c r="AK76" s="18">
        <v>2</v>
      </c>
      <c r="AL76" s="18">
        <v>0</v>
      </c>
      <c r="AM76" s="18">
        <v>0</v>
      </c>
      <c r="AN76" s="18">
        <v>0</v>
      </c>
      <c r="AO76" s="18">
        <v>0</v>
      </c>
      <c r="AP76" s="35">
        <f>SUM(C76:AO76)</f>
        <v>13</v>
      </c>
    </row>
    <row r="77" spans="1:42" x14ac:dyDescent="0.25">
      <c r="A77" s="56"/>
      <c r="B77" s="12" t="s">
        <v>51</v>
      </c>
      <c r="C77" s="18">
        <v>0</v>
      </c>
      <c r="D77" s="18">
        <v>0</v>
      </c>
      <c r="E77" s="18">
        <v>0</v>
      </c>
      <c r="F77" s="18">
        <v>0</v>
      </c>
      <c r="G77" s="18">
        <v>2</v>
      </c>
      <c r="H77" s="18">
        <v>0</v>
      </c>
      <c r="I77" s="18">
        <v>0</v>
      </c>
      <c r="J77" s="18">
        <v>0</v>
      </c>
      <c r="K77" s="18">
        <v>1</v>
      </c>
      <c r="L77" s="18">
        <v>9</v>
      </c>
      <c r="M77" s="18">
        <v>0</v>
      </c>
      <c r="N77" s="18">
        <v>0</v>
      </c>
      <c r="O77" s="18">
        <v>1</v>
      </c>
      <c r="P77" s="18">
        <v>2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1</v>
      </c>
      <c r="AF77" s="18">
        <v>0</v>
      </c>
      <c r="AG77" s="18">
        <v>1</v>
      </c>
      <c r="AH77" s="18">
        <v>0</v>
      </c>
      <c r="AI77" s="18">
        <v>0</v>
      </c>
      <c r="AJ77" s="18">
        <v>0</v>
      </c>
      <c r="AK77" s="18">
        <v>5</v>
      </c>
      <c r="AL77" s="18">
        <v>0</v>
      </c>
      <c r="AM77" s="18">
        <v>0</v>
      </c>
      <c r="AN77" s="18">
        <v>0</v>
      </c>
      <c r="AO77" s="18">
        <v>2</v>
      </c>
      <c r="AP77" s="35">
        <f>SUM(C77:AO77)</f>
        <v>24</v>
      </c>
    </row>
    <row r="78" spans="1:42" x14ac:dyDescent="0.25">
      <c r="A78" s="56"/>
      <c r="B78" s="12" t="s">
        <v>52</v>
      </c>
      <c r="C78" s="18">
        <v>2</v>
      </c>
      <c r="D78" s="18">
        <v>15</v>
      </c>
      <c r="E78" s="18">
        <v>0</v>
      </c>
      <c r="F78" s="18">
        <v>6</v>
      </c>
      <c r="G78" s="18">
        <v>11</v>
      </c>
      <c r="H78" s="18">
        <v>0</v>
      </c>
      <c r="I78" s="18">
        <v>1</v>
      </c>
      <c r="J78" s="18">
        <v>0</v>
      </c>
      <c r="K78" s="18">
        <v>3</v>
      </c>
      <c r="L78" s="18">
        <v>16</v>
      </c>
      <c r="M78" s="18">
        <v>2</v>
      </c>
      <c r="N78" s="18">
        <v>4</v>
      </c>
      <c r="O78" s="18">
        <v>0</v>
      </c>
      <c r="P78" s="18">
        <v>16</v>
      </c>
      <c r="Q78" s="18">
        <v>0</v>
      </c>
      <c r="R78" s="18">
        <v>0</v>
      </c>
      <c r="S78" s="18">
        <v>4</v>
      </c>
      <c r="T78" s="18">
        <v>4</v>
      </c>
      <c r="U78" s="18">
        <v>0</v>
      </c>
      <c r="V78" s="18">
        <v>2</v>
      </c>
      <c r="W78" s="18">
        <v>9</v>
      </c>
      <c r="X78" s="18">
        <v>2</v>
      </c>
      <c r="Y78" s="18">
        <v>3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6</v>
      </c>
      <c r="AF78" s="18">
        <v>1</v>
      </c>
      <c r="AG78" s="18">
        <v>9</v>
      </c>
      <c r="AH78" s="18">
        <v>0</v>
      </c>
      <c r="AI78" s="18">
        <v>0</v>
      </c>
      <c r="AJ78" s="18">
        <v>0</v>
      </c>
      <c r="AK78" s="18">
        <v>14</v>
      </c>
      <c r="AL78" s="18">
        <v>7</v>
      </c>
      <c r="AM78" s="18">
        <v>0</v>
      </c>
      <c r="AN78" s="18">
        <v>0</v>
      </c>
      <c r="AO78" s="18">
        <v>4</v>
      </c>
      <c r="AP78" s="35">
        <f>SUM(C78:AO78)</f>
        <v>141</v>
      </c>
    </row>
    <row r="79" spans="1:42" s="4" customFormat="1" ht="14.25" x14ac:dyDescent="0.2">
      <c r="A79" s="56"/>
      <c r="B79" s="13" t="s">
        <v>0</v>
      </c>
      <c r="C79" s="20">
        <f t="shared" ref="C79:AP79" si="16">SUM(C75:C78)</f>
        <v>3</v>
      </c>
      <c r="D79" s="20">
        <f t="shared" si="16"/>
        <v>19</v>
      </c>
      <c r="E79" s="20">
        <f>SUM(E75:E78)</f>
        <v>0</v>
      </c>
      <c r="F79" s="20">
        <f t="shared" si="16"/>
        <v>6</v>
      </c>
      <c r="G79" s="20">
        <f t="shared" si="16"/>
        <v>15</v>
      </c>
      <c r="H79" s="20">
        <f t="shared" si="16"/>
        <v>0</v>
      </c>
      <c r="I79" s="20">
        <f t="shared" si="16"/>
        <v>1</v>
      </c>
      <c r="J79" s="20">
        <f>SUM(J75:J78)</f>
        <v>0</v>
      </c>
      <c r="K79" s="20">
        <f>SUM(K75:K78)</f>
        <v>7</v>
      </c>
      <c r="L79" s="20">
        <f t="shared" si="16"/>
        <v>27</v>
      </c>
      <c r="M79" s="20">
        <f t="shared" si="16"/>
        <v>2</v>
      </c>
      <c r="N79" s="20">
        <f>SUM(N75:N78)</f>
        <v>4</v>
      </c>
      <c r="O79" s="20">
        <f t="shared" si="16"/>
        <v>2</v>
      </c>
      <c r="P79" s="20">
        <f t="shared" si="16"/>
        <v>25</v>
      </c>
      <c r="Q79" s="20">
        <f>SUM(Q75:Q78)</f>
        <v>0</v>
      </c>
      <c r="R79" s="20">
        <f>SUM(R75:R78)</f>
        <v>0</v>
      </c>
      <c r="S79" s="20">
        <f t="shared" si="16"/>
        <v>4</v>
      </c>
      <c r="T79" s="20">
        <f>SUM(T75:T78)</f>
        <v>7</v>
      </c>
      <c r="U79" s="20">
        <f t="shared" si="16"/>
        <v>0</v>
      </c>
      <c r="V79" s="20">
        <f t="shared" si="16"/>
        <v>2</v>
      </c>
      <c r="W79" s="20">
        <f t="shared" si="16"/>
        <v>12</v>
      </c>
      <c r="X79" s="20">
        <f t="shared" si="16"/>
        <v>3</v>
      </c>
      <c r="Y79" s="20">
        <f t="shared" si="16"/>
        <v>3</v>
      </c>
      <c r="Z79" s="20">
        <f>SUM(Z75:Z78)</f>
        <v>0</v>
      </c>
      <c r="AA79" s="20">
        <f>SUM(AA75:AA78)</f>
        <v>0</v>
      </c>
      <c r="AB79" s="20">
        <f>SUM(AB75:AB78)</f>
        <v>0</v>
      </c>
      <c r="AC79" s="20">
        <f t="shared" si="16"/>
        <v>0</v>
      </c>
      <c r="AD79" s="20">
        <f>SUM(AD75:AD78)</f>
        <v>0</v>
      </c>
      <c r="AE79" s="20">
        <f t="shared" si="16"/>
        <v>8</v>
      </c>
      <c r="AF79" s="20">
        <f t="shared" si="16"/>
        <v>1</v>
      </c>
      <c r="AG79" s="20">
        <f t="shared" si="16"/>
        <v>18</v>
      </c>
      <c r="AH79" s="20">
        <f>SUM(AH75:AH78)</f>
        <v>0</v>
      </c>
      <c r="AI79" s="20">
        <f>SUM(AI75:AI78)</f>
        <v>0</v>
      </c>
      <c r="AJ79" s="20">
        <f>SUM(AJ75:AJ78)</f>
        <v>0</v>
      </c>
      <c r="AK79" s="20">
        <f t="shared" si="16"/>
        <v>25</v>
      </c>
      <c r="AL79" s="20">
        <f t="shared" si="16"/>
        <v>7</v>
      </c>
      <c r="AM79" s="20">
        <f t="shared" si="16"/>
        <v>0</v>
      </c>
      <c r="AN79" s="20">
        <f t="shared" si="16"/>
        <v>0</v>
      </c>
      <c r="AO79" s="20">
        <f>SUM(AO75:AO78)</f>
        <v>7</v>
      </c>
      <c r="AP79" s="36">
        <f t="shared" si="16"/>
        <v>208</v>
      </c>
    </row>
    <row r="80" spans="1:42" x14ac:dyDescent="0.25">
      <c r="A80" s="23"/>
      <c r="B80" s="1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"/>
      <c r="AP80" s="35"/>
    </row>
    <row r="81" spans="1:42" x14ac:dyDescent="0.25">
      <c r="A81" s="56">
        <v>16</v>
      </c>
      <c r="B81" s="12" t="s">
        <v>53</v>
      </c>
      <c r="C81" s="18">
        <v>0</v>
      </c>
      <c r="D81" s="18">
        <v>14</v>
      </c>
      <c r="E81" s="18">
        <v>1</v>
      </c>
      <c r="F81" s="18">
        <v>0</v>
      </c>
      <c r="G81" s="18">
        <v>11</v>
      </c>
      <c r="H81" s="18">
        <v>1</v>
      </c>
      <c r="I81" s="18">
        <v>0</v>
      </c>
      <c r="J81" s="18">
        <v>0</v>
      </c>
      <c r="K81" s="18">
        <v>1</v>
      </c>
      <c r="L81" s="18">
        <v>6</v>
      </c>
      <c r="M81" s="18">
        <v>12</v>
      </c>
      <c r="N81" s="18">
        <v>2</v>
      </c>
      <c r="O81" s="18">
        <v>0</v>
      </c>
      <c r="P81" s="18">
        <v>4</v>
      </c>
      <c r="Q81" s="18">
        <v>0</v>
      </c>
      <c r="R81" s="18">
        <v>0</v>
      </c>
      <c r="S81" s="18">
        <v>1</v>
      </c>
      <c r="T81" s="18">
        <v>0</v>
      </c>
      <c r="U81" s="18">
        <v>0</v>
      </c>
      <c r="V81" s="18">
        <v>1</v>
      </c>
      <c r="W81" s="18">
        <v>9</v>
      </c>
      <c r="X81" s="18">
        <v>6</v>
      </c>
      <c r="Y81" s="18">
        <v>1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2</v>
      </c>
      <c r="AF81" s="18">
        <v>1</v>
      </c>
      <c r="AG81" s="18">
        <v>9</v>
      </c>
      <c r="AH81" s="18">
        <v>0</v>
      </c>
      <c r="AI81" s="18">
        <v>0</v>
      </c>
      <c r="AJ81" s="18">
        <v>1</v>
      </c>
      <c r="AK81" s="18">
        <v>9</v>
      </c>
      <c r="AL81" s="18">
        <v>1</v>
      </c>
      <c r="AM81" s="18">
        <v>0</v>
      </c>
      <c r="AN81" s="18">
        <v>1</v>
      </c>
      <c r="AO81" s="18">
        <v>1</v>
      </c>
      <c r="AP81" s="35">
        <f>SUM(C81:AO81)</f>
        <v>95</v>
      </c>
    </row>
    <row r="82" spans="1:42" x14ac:dyDescent="0.25">
      <c r="A82" s="56"/>
      <c r="B82" s="12" t="s">
        <v>54</v>
      </c>
      <c r="C82" s="18">
        <v>0</v>
      </c>
      <c r="D82" s="18">
        <v>17</v>
      </c>
      <c r="E82" s="18">
        <v>0</v>
      </c>
      <c r="F82" s="18">
        <v>0</v>
      </c>
      <c r="G82" s="18">
        <v>7</v>
      </c>
      <c r="H82" s="18">
        <v>2</v>
      </c>
      <c r="I82" s="18">
        <v>1</v>
      </c>
      <c r="J82" s="18">
        <v>0</v>
      </c>
      <c r="K82" s="18">
        <v>1</v>
      </c>
      <c r="L82" s="18">
        <v>9</v>
      </c>
      <c r="M82" s="18">
        <v>24</v>
      </c>
      <c r="N82" s="18">
        <v>1</v>
      </c>
      <c r="O82" s="18">
        <v>2</v>
      </c>
      <c r="P82" s="18">
        <v>2</v>
      </c>
      <c r="Q82" s="18">
        <v>0</v>
      </c>
      <c r="R82" s="18">
        <v>0</v>
      </c>
      <c r="S82" s="18">
        <v>1</v>
      </c>
      <c r="T82" s="18">
        <v>2</v>
      </c>
      <c r="U82" s="18">
        <v>0</v>
      </c>
      <c r="V82" s="18">
        <v>1</v>
      </c>
      <c r="W82" s="18">
        <v>3</v>
      </c>
      <c r="X82" s="18">
        <v>1</v>
      </c>
      <c r="Y82" s="18">
        <v>2</v>
      </c>
      <c r="Z82" s="18">
        <v>1</v>
      </c>
      <c r="AA82" s="18">
        <v>0</v>
      </c>
      <c r="AB82" s="18">
        <v>0</v>
      </c>
      <c r="AC82" s="18">
        <v>0</v>
      </c>
      <c r="AD82" s="18">
        <v>0</v>
      </c>
      <c r="AE82" s="18">
        <v>6</v>
      </c>
      <c r="AF82" s="18">
        <v>0</v>
      </c>
      <c r="AG82" s="18">
        <v>3</v>
      </c>
      <c r="AH82" s="18">
        <v>0</v>
      </c>
      <c r="AI82" s="18">
        <v>0</v>
      </c>
      <c r="AJ82" s="18">
        <v>0</v>
      </c>
      <c r="AK82" s="18">
        <v>14</v>
      </c>
      <c r="AL82" s="18">
        <v>4</v>
      </c>
      <c r="AM82" s="18">
        <v>0</v>
      </c>
      <c r="AN82" s="18">
        <v>0</v>
      </c>
      <c r="AO82" s="18">
        <v>2</v>
      </c>
      <c r="AP82" s="35">
        <f>SUM(C82:AO82)</f>
        <v>106</v>
      </c>
    </row>
    <row r="83" spans="1:42" x14ac:dyDescent="0.25">
      <c r="A83" s="56"/>
      <c r="B83" s="12" t="s">
        <v>55</v>
      </c>
      <c r="C83" s="18">
        <v>3</v>
      </c>
      <c r="D83" s="18">
        <v>47</v>
      </c>
      <c r="E83" s="18">
        <v>0</v>
      </c>
      <c r="F83" s="18">
        <v>1</v>
      </c>
      <c r="G83" s="18">
        <v>21</v>
      </c>
      <c r="H83" s="18">
        <v>2</v>
      </c>
      <c r="I83" s="18">
        <v>5</v>
      </c>
      <c r="J83" s="18">
        <v>0</v>
      </c>
      <c r="K83" s="18">
        <v>6</v>
      </c>
      <c r="L83" s="18">
        <v>8</v>
      </c>
      <c r="M83" s="18">
        <v>3</v>
      </c>
      <c r="N83" s="18">
        <v>4</v>
      </c>
      <c r="O83" s="18">
        <v>2</v>
      </c>
      <c r="P83" s="18">
        <v>4</v>
      </c>
      <c r="Q83" s="18">
        <v>0</v>
      </c>
      <c r="R83" s="18">
        <v>0</v>
      </c>
      <c r="S83" s="18">
        <v>2</v>
      </c>
      <c r="T83" s="18">
        <v>2</v>
      </c>
      <c r="U83" s="18">
        <v>0</v>
      </c>
      <c r="V83" s="18">
        <v>5</v>
      </c>
      <c r="W83" s="18">
        <v>16</v>
      </c>
      <c r="X83" s="18">
        <v>5</v>
      </c>
      <c r="Y83" s="18">
        <v>7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12</v>
      </c>
      <c r="AF83" s="18">
        <v>3</v>
      </c>
      <c r="AG83" s="18">
        <v>9</v>
      </c>
      <c r="AH83" s="18">
        <v>0</v>
      </c>
      <c r="AI83" s="18">
        <v>0</v>
      </c>
      <c r="AJ83" s="18">
        <v>3</v>
      </c>
      <c r="AK83" s="18">
        <v>29</v>
      </c>
      <c r="AL83" s="18">
        <v>4</v>
      </c>
      <c r="AM83" s="18">
        <v>1</v>
      </c>
      <c r="AN83" s="18">
        <v>0</v>
      </c>
      <c r="AO83" s="18">
        <v>4</v>
      </c>
      <c r="AP83" s="35">
        <f>SUM(C83:AO83)</f>
        <v>208</v>
      </c>
    </row>
    <row r="84" spans="1:42" s="4" customFormat="1" ht="14.25" x14ac:dyDescent="0.2">
      <c r="A84" s="56"/>
      <c r="B84" s="13" t="s">
        <v>0</v>
      </c>
      <c r="C84" s="20">
        <f t="shared" ref="C84:AP84" si="17">SUM(C81:C83)</f>
        <v>3</v>
      </c>
      <c r="D84" s="20">
        <f t="shared" si="17"/>
        <v>78</v>
      </c>
      <c r="E84" s="20">
        <f>SUM(E81:E83)</f>
        <v>1</v>
      </c>
      <c r="F84" s="20">
        <f t="shared" si="17"/>
        <v>1</v>
      </c>
      <c r="G84" s="20">
        <f t="shared" si="17"/>
        <v>39</v>
      </c>
      <c r="H84" s="20">
        <f t="shared" si="17"/>
        <v>5</v>
      </c>
      <c r="I84" s="20">
        <f t="shared" si="17"/>
        <v>6</v>
      </c>
      <c r="J84" s="20">
        <f>SUM(J81:J83)</f>
        <v>0</v>
      </c>
      <c r="K84" s="20">
        <f>SUM(K81:K83)</f>
        <v>8</v>
      </c>
      <c r="L84" s="20">
        <f t="shared" si="17"/>
        <v>23</v>
      </c>
      <c r="M84" s="20">
        <f t="shared" si="17"/>
        <v>39</v>
      </c>
      <c r="N84" s="20">
        <f>SUM(N81:N83)</f>
        <v>7</v>
      </c>
      <c r="O84" s="20">
        <f t="shared" si="17"/>
        <v>4</v>
      </c>
      <c r="P84" s="20">
        <f t="shared" si="17"/>
        <v>10</v>
      </c>
      <c r="Q84" s="20">
        <f>SUM(Q81:Q83)</f>
        <v>0</v>
      </c>
      <c r="R84" s="20">
        <f>SUM(R81:R83)</f>
        <v>0</v>
      </c>
      <c r="S84" s="20">
        <f t="shared" si="17"/>
        <v>4</v>
      </c>
      <c r="T84" s="20">
        <f>SUM(T81:T83)</f>
        <v>4</v>
      </c>
      <c r="U84" s="20">
        <f t="shared" si="17"/>
        <v>0</v>
      </c>
      <c r="V84" s="20">
        <f t="shared" si="17"/>
        <v>7</v>
      </c>
      <c r="W84" s="20">
        <f t="shared" si="17"/>
        <v>28</v>
      </c>
      <c r="X84" s="20">
        <f t="shared" si="17"/>
        <v>12</v>
      </c>
      <c r="Y84" s="20">
        <f t="shared" si="17"/>
        <v>10</v>
      </c>
      <c r="Z84" s="20">
        <f>SUM(Z81:Z83)</f>
        <v>1</v>
      </c>
      <c r="AA84" s="20">
        <f>SUM(AA81:AA83)</f>
        <v>0</v>
      </c>
      <c r="AB84" s="20">
        <f>SUM(AB81:AB83)</f>
        <v>0</v>
      </c>
      <c r="AC84" s="20">
        <f t="shared" si="17"/>
        <v>0</v>
      </c>
      <c r="AD84" s="20">
        <f>SUM(AD81:AD83)</f>
        <v>0</v>
      </c>
      <c r="AE84" s="20">
        <f t="shared" si="17"/>
        <v>20</v>
      </c>
      <c r="AF84" s="20">
        <f t="shared" si="17"/>
        <v>4</v>
      </c>
      <c r="AG84" s="20">
        <f t="shared" si="17"/>
        <v>21</v>
      </c>
      <c r="AH84" s="20">
        <f>SUM(AH81:AH83)</f>
        <v>0</v>
      </c>
      <c r="AI84" s="20">
        <f>SUM(AI81:AI83)</f>
        <v>0</v>
      </c>
      <c r="AJ84" s="20">
        <f>SUM(AJ81:AJ83)</f>
        <v>4</v>
      </c>
      <c r="AK84" s="20">
        <f t="shared" si="17"/>
        <v>52</v>
      </c>
      <c r="AL84" s="20">
        <f t="shared" si="17"/>
        <v>9</v>
      </c>
      <c r="AM84" s="20">
        <f t="shared" si="17"/>
        <v>1</v>
      </c>
      <c r="AN84" s="20">
        <f t="shared" si="17"/>
        <v>1</v>
      </c>
      <c r="AO84" s="20">
        <f>SUM(AO81:AO83)</f>
        <v>7</v>
      </c>
      <c r="AP84" s="36">
        <f t="shared" si="17"/>
        <v>409</v>
      </c>
    </row>
    <row r="85" spans="1:42" x14ac:dyDescent="0.25">
      <c r="A85" s="23"/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35"/>
    </row>
    <row r="86" spans="1:42" x14ac:dyDescent="0.25">
      <c r="A86" s="56">
        <v>17</v>
      </c>
      <c r="B86" s="12" t="s">
        <v>56</v>
      </c>
      <c r="C86" s="18">
        <v>17</v>
      </c>
      <c r="D86" s="18">
        <v>544</v>
      </c>
      <c r="E86" s="18">
        <v>2</v>
      </c>
      <c r="F86" s="18">
        <v>4</v>
      </c>
      <c r="G86" s="18">
        <v>216</v>
      </c>
      <c r="H86" s="18">
        <v>12</v>
      </c>
      <c r="I86" s="18">
        <v>79</v>
      </c>
      <c r="J86" s="18">
        <v>0</v>
      </c>
      <c r="K86" s="18">
        <v>114</v>
      </c>
      <c r="L86" s="18">
        <v>695</v>
      </c>
      <c r="M86" s="18">
        <v>59</v>
      </c>
      <c r="N86" s="18">
        <v>27</v>
      </c>
      <c r="O86" s="18">
        <v>10</v>
      </c>
      <c r="P86" s="18">
        <v>135</v>
      </c>
      <c r="Q86" s="18">
        <v>0</v>
      </c>
      <c r="R86" s="18">
        <v>0</v>
      </c>
      <c r="S86" s="18">
        <v>62</v>
      </c>
      <c r="T86" s="18">
        <v>18</v>
      </c>
      <c r="U86" s="18">
        <v>0</v>
      </c>
      <c r="V86" s="18">
        <v>35</v>
      </c>
      <c r="W86" s="18">
        <v>266</v>
      </c>
      <c r="X86" s="18">
        <v>12</v>
      </c>
      <c r="Y86" s="18">
        <v>250</v>
      </c>
      <c r="Z86" s="18">
        <v>0</v>
      </c>
      <c r="AA86" s="18">
        <v>0</v>
      </c>
      <c r="AB86" s="18">
        <v>1</v>
      </c>
      <c r="AC86" s="18">
        <v>0</v>
      </c>
      <c r="AD86" s="18">
        <v>2</v>
      </c>
      <c r="AE86" s="18">
        <v>99</v>
      </c>
      <c r="AF86" s="18">
        <v>87</v>
      </c>
      <c r="AG86" s="18">
        <v>124</v>
      </c>
      <c r="AH86" s="18">
        <v>0</v>
      </c>
      <c r="AI86" s="18">
        <v>0</v>
      </c>
      <c r="AJ86" s="18">
        <v>5</v>
      </c>
      <c r="AK86" s="18">
        <v>828</v>
      </c>
      <c r="AL86" s="18">
        <v>60</v>
      </c>
      <c r="AM86" s="18">
        <v>34</v>
      </c>
      <c r="AN86" s="18">
        <v>16</v>
      </c>
      <c r="AO86" s="18">
        <v>109</v>
      </c>
      <c r="AP86" s="35">
        <f>SUM(C86:AO86)</f>
        <v>3922</v>
      </c>
    </row>
    <row r="87" spans="1:42" x14ac:dyDescent="0.25">
      <c r="A87" s="56"/>
      <c r="B87" s="12" t="s">
        <v>57</v>
      </c>
      <c r="C87" s="18">
        <v>0</v>
      </c>
      <c r="D87" s="18">
        <v>49</v>
      </c>
      <c r="E87" s="18">
        <v>0</v>
      </c>
      <c r="F87" s="18">
        <v>2</v>
      </c>
      <c r="G87" s="18">
        <v>24</v>
      </c>
      <c r="H87" s="18">
        <v>2</v>
      </c>
      <c r="I87" s="18">
        <v>11</v>
      </c>
      <c r="J87" s="18">
        <v>0</v>
      </c>
      <c r="K87" s="18">
        <v>9</v>
      </c>
      <c r="L87" s="18">
        <v>198</v>
      </c>
      <c r="M87" s="18">
        <v>1</v>
      </c>
      <c r="N87" s="18">
        <v>24</v>
      </c>
      <c r="O87" s="18">
        <v>26</v>
      </c>
      <c r="P87" s="18">
        <v>30</v>
      </c>
      <c r="Q87" s="18">
        <v>0</v>
      </c>
      <c r="R87" s="18">
        <v>0</v>
      </c>
      <c r="S87" s="18">
        <v>5</v>
      </c>
      <c r="T87" s="18">
        <v>3</v>
      </c>
      <c r="U87" s="18">
        <v>0</v>
      </c>
      <c r="V87" s="18">
        <v>6</v>
      </c>
      <c r="W87" s="18">
        <v>14</v>
      </c>
      <c r="X87" s="18">
        <v>2</v>
      </c>
      <c r="Y87" s="18">
        <v>22</v>
      </c>
      <c r="Z87" s="18">
        <v>1</v>
      </c>
      <c r="AA87" s="18">
        <v>0</v>
      </c>
      <c r="AB87" s="18">
        <v>6</v>
      </c>
      <c r="AC87" s="18">
        <v>1</v>
      </c>
      <c r="AD87" s="18">
        <v>0</v>
      </c>
      <c r="AE87" s="18">
        <v>6</v>
      </c>
      <c r="AF87" s="18">
        <v>3</v>
      </c>
      <c r="AG87" s="18">
        <v>30</v>
      </c>
      <c r="AH87" s="18">
        <v>0</v>
      </c>
      <c r="AI87" s="18">
        <v>0</v>
      </c>
      <c r="AJ87" s="18">
        <v>0</v>
      </c>
      <c r="AK87" s="18">
        <v>168</v>
      </c>
      <c r="AL87" s="18">
        <v>1</v>
      </c>
      <c r="AM87" s="18">
        <v>1</v>
      </c>
      <c r="AN87" s="18">
        <v>0</v>
      </c>
      <c r="AO87" s="18">
        <v>10</v>
      </c>
      <c r="AP87" s="35">
        <f>SUM(C87:AO87)</f>
        <v>655</v>
      </c>
    </row>
    <row r="88" spans="1:42" s="4" customFormat="1" ht="14.25" x14ac:dyDescent="0.2">
      <c r="A88" s="56"/>
      <c r="B88" s="13" t="s">
        <v>0</v>
      </c>
      <c r="C88" s="20">
        <f t="shared" ref="C88:AP88" si="18">SUM(C86:C87)</f>
        <v>17</v>
      </c>
      <c r="D88" s="20">
        <f t="shared" si="18"/>
        <v>593</v>
      </c>
      <c r="E88" s="20">
        <f>SUM(E86:E87)</f>
        <v>2</v>
      </c>
      <c r="F88" s="20">
        <f t="shared" si="18"/>
        <v>6</v>
      </c>
      <c r="G88" s="20">
        <f t="shared" si="18"/>
        <v>240</v>
      </c>
      <c r="H88" s="20">
        <f t="shared" si="18"/>
        <v>14</v>
      </c>
      <c r="I88" s="20">
        <f t="shared" si="18"/>
        <v>90</v>
      </c>
      <c r="J88" s="20">
        <f>SUM(J86:J87)</f>
        <v>0</v>
      </c>
      <c r="K88" s="20">
        <f>SUM(K86:K87)</f>
        <v>123</v>
      </c>
      <c r="L88" s="20">
        <f t="shared" si="18"/>
        <v>893</v>
      </c>
      <c r="M88" s="20">
        <f t="shared" si="18"/>
        <v>60</v>
      </c>
      <c r="N88" s="20">
        <f>SUM(N86:N87)</f>
        <v>51</v>
      </c>
      <c r="O88" s="20">
        <f t="shared" si="18"/>
        <v>36</v>
      </c>
      <c r="P88" s="20">
        <f t="shared" si="18"/>
        <v>165</v>
      </c>
      <c r="Q88" s="20">
        <f>SUM(Q86:Q87)</f>
        <v>0</v>
      </c>
      <c r="R88" s="20">
        <f>SUM(R86:R87)</f>
        <v>0</v>
      </c>
      <c r="S88" s="20">
        <f t="shared" si="18"/>
        <v>67</v>
      </c>
      <c r="T88" s="20">
        <f>SUM(T86:T87)</f>
        <v>21</v>
      </c>
      <c r="U88" s="20">
        <f t="shared" si="18"/>
        <v>0</v>
      </c>
      <c r="V88" s="20">
        <f t="shared" si="18"/>
        <v>41</v>
      </c>
      <c r="W88" s="20">
        <f t="shared" si="18"/>
        <v>280</v>
      </c>
      <c r="X88" s="20">
        <f t="shared" si="18"/>
        <v>14</v>
      </c>
      <c r="Y88" s="20">
        <f t="shared" si="18"/>
        <v>272</v>
      </c>
      <c r="Z88" s="20">
        <f>SUM(Z86:Z87)</f>
        <v>1</v>
      </c>
      <c r="AA88" s="20">
        <f>SUM(AA86:AA87)</f>
        <v>0</v>
      </c>
      <c r="AB88" s="20">
        <f>SUM(AB86:AB87)</f>
        <v>7</v>
      </c>
      <c r="AC88" s="20">
        <f t="shared" si="18"/>
        <v>1</v>
      </c>
      <c r="AD88" s="20">
        <f>SUM(AD86:AD87)</f>
        <v>2</v>
      </c>
      <c r="AE88" s="20">
        <f t="shared" si="18"/>
        <v>105</v>
      </c>
      <c r="AF88" s="20">
        <f t="shared" si="18"/>
        <v>90</v>
      </c>
      <c r="AG88" s="20">
        <f t="shared" si="18"/>
        <v>154</v>
      </c>
      <c r="AH88" s="20">
        <f>SUM(AH86:AH87)</f>
        <v>0</v>
      </c>
      <c r="AI88" s="20">
        <f>SUM(AI86:AI87)</f>
        <v>0</v>
      </c>
      <c r="AJ88" s="20">
        <f>SUM(AJ86:AJ87)</f>
        <v>5</v>
      </c>
      <c r="AK88" s="20">
        <f t="shared" si="18"/>
        <v>996</v>
      </c>
      <c r="AL88" s="20">
        <f t="shared" si="18"/>
        <v>61</v>
      </c>
      <c r="AM88" s="20">
        <f t="shared" si="18"/>
        <v>35</v>
      </c>
      <c r="AN88" s="20">
        <f t="shared" si="18"/>
        <v>16</v>
      </c>
      <c r="AO88" s="20">
        <f>SUM(AO86:AO87)</f>
        <v>119</v>
      </c>
      <c r="AP88" s="36">
        <f t="shared" si="18"/>
        <v>4577</v>
      </c>
    </row>
    <row r="89" spans="1:42" x14ac:dyDescent="0.25">
      <c r="A89" s="23"/>
      <c r="B89" s="1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35"/>
    </row>
    <row r="90" spans="1:42" x14ac:dyDescent="0.25">
      <c r="A90" s="56">
        <v>18</v>
      </c>
      <c r="B90" s="12" t="s">
        <v>58</v>
      </c>
      <c r="C90" s="18">
        <v>15</v>
      </c>
      <c r="D90" s="18">
        <v>517</v>
      </c>
      <c r="E90" s="18">
        <v>0</v>
      </c>
      <c r="F90" s="18">
        <v>19</v>
      </c>
      <c r="G90" s="18">
        <v>201</v>
      </c>
      <c r="H90" s="18">
        <v>19</v>
      </c>
      <c r="I90" s="18">
        <v>85</v>
      </c>
      <c r="J90" s="18">
        <v>1</v>
      </c>
      <c r="K90" s="18">
        <v>48</v>
      </c>
      <c r="L90" s="18">
        <v>340</v>
      </c>
      <c r="M90" s="18">
        <v>40</v>
      </c>
      <c r="N90" s="18">
        <v>25</v>
      </c>
      <c r="O90" s="18">
        <v>37</v>
      </c>
      <c r="P90" s="18">
        <v>129</v>
      </c>
      <c r="Q90" s="18">
        <v>0</v>
      </c>
      <c r="R90" s="18">
        <v>1</v>
      </c>
      <c r="S90" s="18">
        <v>111</v>
      </c>
      <c r="T90" s="18">
        <v>17</v>
      </c>
      <c r="U90" s="18">
        <v>0</v>
      </c>
      <c r="V90" s="18">
        <v>38</v>
      </c>
      <c r="W90" s="18">
        <v>201</v>
      </c>
      <c r="X90" s="18">
        <v>17</v>
      </c>
      <c r="Y90" s="18">
        <v>81</v>
      </c>
      <c r="Z90" s="18">
        <v>0</v>
      </c>
      <c r="AA90" s="18">
        <v>0</v>
      </c>
      <c r="AB90" s="18">
        <v>3</v>
      </c>
      <c r="AC90" s="18">
        <v>1</v>
      </c>
      <c r="AD90" s="18">
        <v>1</v>
      </c>
      <c r="AE90" s="18">
        <v>33</v>
      </c>
      <c r="AF90" s="18">
        <v>135</v>
      </c>
      <c r="AG90" s="18">
        <v>168</v>
      </c>
      <c r="AH90" s="18">
        <v>0</v>
      </c>
      <c r="AI90" s="18">
        <v>0</v>
      </c>
      <c r="AJ90" s="18">
        <v>3</v>
      </c>
      <c r="AK90" s="18">
        <v>501</v>
      </c>
      <c r="AL90" s="18">
        <v>44</v>
      </c>
      <c r="AM90" s="18">
        <v>23</v>
      </c>
      <c r="AN90" s="18">
        <v>11</v>
      </c>
      <c r="AO90" s="18">
        <v>109</v>
      </c>
      <c r="AP90" s="35">
        <f>SUM(C90:AO90)</f>
        <v>2974</v>
      </c>
    </row>
    <row r="91" spans="1:42" x14ac:dyDescent="0.25">
      <c r="A91" s="56"/>
      <c r="B91" s="12" t="s">
        <v>59</v>
      </c>
      <c r="C91" s="18">
        <v>4</v>
      </c>
      <c r="D91" s="18">
        <v>131</v>
      </c>
      <c r="E91" s="18">
        <v>0</v>
      </c>
      <c r="F91" s="18">
        <v>4</v>
      </c>
      <c r="G91" s="18">
        <v>51</v>
      </c>
      <c r="H91" s="18">
        <v>7</v>
      </c>
      <c r="I91" s="18">
        <v>27</v>
      </c>
      <c r="J91" s="18">
        <v>1</v>
      </c>
      <c r="K91" s="18">
        <v>30</v>
      </c>
      <c r="L91" s="18">
        <v>201</v>
      </c>
      <c r="M91" s="18">
        <v>23</v>
      </c>
      <c r="N91" s="18">
        <v>28</v>
      </c>
      <c r="O91" s="18">
        <v>32</v>
      </c>
      <c r="P91" s="18">
        <v>62</v>
      </c>
      <c r="Q91" s="18">
        <v>0</v>
      </c>
      <c r="R91" s="18">
        <v>1</v>
      </c>
      <c r="S91" s="18">
        <v>11</v>
      </c>
      <c r="T91" s="18">
        <v>4</v>
      </c>
      <c r="U91" s="18">
        <v>0</v>
      </c>
      <c r="V91" s="18">
        <v>11</v>
      </c>
      <c r="W91" s="18">
        <v>52</v>
      </c>
      <c r="X91" s="18">
        <v>11</v>
      </c>
      <c r="Y91" s="18">
        <v>75</v>
      </c>
      <c r="Z91" s="18">
        <v>0</v>
      </c>
      <c r="AA91" s="18">
        <v>0</v>
      </c>
      <c r="AB91" s="18">
        <v>1</v>
      </c>
      <c r="AC91" s="18">
        <v>0</v>
      </c>
      <c r="AD91" s="18">
        <v>0</v>
      </c>
      <c r="AE91" s="18">
        <v>18</v>
      </c>
      <c r="AF91" s="18">
        <v>18</v>
      </c>
      <c r="AG91" s="18">
        <v>32</v>
      </c>
      <c r="AH91" s="18">
        <v>0</v>
      </c>
      <c r="AI91" s="18">
        <v>0</v>
      </c>
      <c r="AJ91" s="18">
        <v>2</v>
      </c>
      <c r="AK91" s="18">
        <v>344</v>
      </c>
      <c r="AL91" s="18">
        <v>12</v>
      </c>
      <c r="AM91" s="18">
        <v>6</v>
      </c>
      <c r="AN91" s="18">
        <v>5</v>
      </c>
      <c r="AO91" s="18">
        <v>30</v>
      </c>
      <c r="AP91" s="35">
        <f>SUM(C91:AO91)</f>
        <v>1234</v>
      </c>
    </row>
    <row r="92" spans="1:42" x14ac:dyDescent="0.25">
      <c r="A92" s="56"/>
      <c r="B92" s="12" t="s">
        <v>60</v>
      </c>
      <c r="C92" s="18">
        <v>0</v>
      </c>
      <c r="D92" s="18">
        <v>6</v>
      </c>
      <c r="E92" s="18">
        <v>0</v>
      </c>
      <c r="F92" s="18">
        <v>0</v>
      </c>
      <c r="G92" s="18">
        <v>5</v>
      </c>
      <c r="H92" s="18">
        <v>0</v>
      </c>
      <c r="I92" s="18">
        <v>1</v>
      </c>
      <c r="J92" s="18">
        <v>2</v>
      </c>
      <c r="K92" s="18">
        <v>2</v>
      </c>
      <c r="L92" s="18">
        <v>15</v>
      </c>
      <c r="M92" s="18">
        <v>0</v>
      </c>
      <c r="N92" s="18">
        <v>3</v>
      </c>
      <c r="O92" s="18">
        <v>0</v>
      </c>
      <c r="P92" s="18">
        <v>6</v>
      </c>
      <c r="Q92" s="18">
        <v>0</v>
      </c>
      <c r="R92" s="18">
        <v>0</v>
      </c>
      <c r="S92" s="18">
        <v>1</v>
      </c>
      <c r="T92" s="18">
        <v>0</v>
      </c>
      <c r="U92" s="18">
        <v>0</v>
      </c>
      <c r="V92" s="18">
        <v>0</v>
      </c>
      <c r="W92" s="18">
        <v>3</v>
      </c>
      <c r="X92" s="18">
        <v>0</v>
      </c>
      <c r="Y92" s="18">
        <v>6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2</v>
      </c>
      <c r="AH92" s="18">
        <v>0</v>
      </c>
      <c r="AI92" s="18">
        <v>0</v>
      </c>
      <c r="AJ92" s="18">
        <v>0</v>
      </c>
      <c r="AK92" s="18">
        <v>9</v>
      </c>
      <c r="AL92" s="18">
        <v>1</v>
      </c>
      <c r="AM92" s="18">
        <v>1</v>
      </c>
      <c r="AN92" s="18">
        <v>0</v>
      </c>
      <c r="AO92" s="18">
        <v>2</v>
      </c>
      <c r="AP92" s="35">
        <f>SUM(C92:AO92)</f>
        <v>65</v>
      </c>
    </row>
    <row r="93" spans="1:42" x14ac:dyDescent="0.25">
      <c r="A93" s="56"/>
      <c r="B93" s="12" t="s">
        <v>61</v>
      </c>
      <c r="C93" s="18">
        <v>0</v>
      </c>
      <c r="D93" s="18">
        <v>8</v>
      </c>
      <c r="E93" s="18">
        <v>0</v>
      </c>
      <c r="F93" s="18">
        <v>3</v>
      </c>
      <c r="G93" s="18">
        <v>1</v>
      </c>
      <c r="H93" s="18">
        <v>0</v>
      </c>
      <c r="I93" s="18">
        <v>0</v>
      </c>
      <c r="J93" s="18">
        <v>0</v>
      </c>
      <c r="K93" s="18">
        <v>5</v>
      </c>
      <c r="L93" s="18">
        <v>7</v>
      </c>
      <c r="M93" s="18">
        <v>16</v>
      </c>
      <c r="N93" s="18">
        <v>0</v>
      </c>
      <c r="O93" s="18">
        <v>0</v>
      </c>
      <c r="P93" s="18">
        <v>13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5</v>
      </c>
      <c r="X93" s="18">
        <v>1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5</v>
      </c>
      <c r="AF93" s="18">
        <v>0</v>
      </c>
      <c r="AG93" s="18">
        <v>1</v>
      </c>
      <c r="AH93" s="18">
        <v>0</v>
      </c>
      <c r="AI93" s="18">
        <v>0</v>
      </c>
      <c r="AJ93" s="18">
        <v>0</v>
      </c>
      <c r="AK93" s="18">
        <v>9</v>
      </c>
      <c r="AL93" s="18">
        <v>1</v>
      </c>
      <c r="AM93" s="18">
        <v>0</v>
      </c>
      <c r="AN93" s="18">
        <v>0</v>
      </c>
      <c r="AO93" s="18">
        <v>1</v>
      </c>
      <c r="AP93" s="35">
        <f>SUM(C93:AO93)</f>
        <v>76</v>
      </c>
    </row>
    <row r="94" spans="1:42" s="4" customFormat="1" ht="14.25" x14ac:dyDescent="0.2">
      <c r="A94" s="56"/>
      <c r="B94" s="13" t="s">
        <v>0</v>
      </c>
      <c r="C94" s="20">
        <f t="shared" ref="C94:AP94" si="19">SUM(C90:C93)</f>
        <v>19</v>
      </c>
      <c r="D94" s="20">
        <f t="shared" si="19"/>
        <v>662</v>
      </c>
      <c r="E94" s="20">
        <f>SUM(E90:E93)</f>
        <v>0</v>
      </c>
      <c r="F94" s="20">
        <f t="shared" si="19"/>
        <v>26</v>
      </c>
      <c r="G94" s="20">
        <f t="shared" si="19"/>
        <v>258</v>
      </c>
      <c r="H94" s="20">
        <f t="shared" si="19"/>
        <v>26</v>
      </c>
      <c r="I94" s="20">
        <f t="shared" si="19"/>
        <v>113</v>
      </c>
      <c r="J94" s="20">
        <f>SUM(J90:J93)</f>
        <v>4</v>
      </c>
      <c r="K94" s="20">
        <f>SUM(K90:K93)</f>
        <v>85</v>
      </c>
      <c r="L94" s="20">
        <f t="shared" si="19"/>
        <v>563</v>
      </c>
      <c r="M94" s="20">
        <f t="shared" si="19"/>
        <v>79</v>
      </c>
      <c r="N94" s="20">
        <f>SUM(N90:N93)</f>
        <v>56</v>
      </c>
      <c r="O94" s="20">
        <f t="shared" si="19"/>
        <v>69</v>
      </c>
      <c r="P94" s="20">
        <f t="shared" si="19"/>
        <v>210</v>
      </c>
      <c r="Q94" s="20">
        <f>SUM(Q90:Q93)</f>
        <v>0</v>
      </c>
      <c r="R94" s="20">
        <f>SUM(R90:R93)</f>
        <v>2</v>
      </c>
      <c r="S94" s="20">
        <f t="shared" si="19"/>
        <v>123</v>
      </c>
      <c r="T94" s="20">
        <f>SUM(T90:T93)</f>
        <v>21</v>
      </c>
      <c r="U94" s="20">
        <f t="shared" si="19"/>
        <v>0</v>
      </c>
      <c r="V94" s="20">
        <f t="shared" si="19"/>
        <v>49</v>
      </c>
      <c r="W94" s="20">
        <f t="shared" si="19"/>
        <v>261</v>
      </c>
      <c r="X94" s="20">
        <f t="shared" si="19"/>
        <v>29</v>
      </c>
      <c r="Y94" s="20">
        <f t="shared" si="19"/>
        <v>162</v>
      </c>
      <c r="Z94" s="20">
        <f>SUM(Z90:Z93)</f>
        <v>0</v>
      </c>
      <c r="AA94" s="20">
        <f>SUM(AA90:AA93)</f>
        <v>0</v>
      </c>
      <c r="AB94" s="20">
        <f>SUM(AB90:AB93)</f>
        <v>4</v>
      </c>
      <c r="AC94" s="20">
        <f t="shared" si="19"/>
        <v>1</v>
      </c>
      <c r="AD94" s="20">
        <f>SUM(AD90:AD93)</f>
        <v>1</v>
      </c>
      <c r="AE94" s="20">
        <f t="shared" si="19"/>
        <v>56</v>
      </c>
      <c r="AF94" s="20">
        <f t="shared" si="19"/>
        <v>153</v>
      </c>
      <c r="AG94" s="20">
        <f t="shared" si="19"/>
        <v>203</v>
      </c>
      <c r="AH94" s="20">
        <f>SUM(AH90:AH93)</f>
        <v>0</v>
      </c>
      <c r="AI94" s="20">
        <f>SUM(AI90:AI93)</f>
        <v>0</v>
      </c>
      <c r="AJ94" s="20">
        <f>SUM(AJ90:AJ93)</f>
        <v>5</v>
      </c>
      <c r="AK94" s="20">
        <f t="shared" si="19"/>
        <v>863</v>
      </c>
      <c r="AL94" s="20">
        <f t="shared" si="19"/>
        <v>58</v>
      </c>
      <c r="AM94" s="20">
        <f t="shared" si="19"/>
        <v>30</v>
      </c>
      <c r="AN94" s="20">
        <f t="shared" si="19"/>
        <v>16</v>
      </c>
      <c r="AO94" s="20">
        <f>SUM(AO90:AO93)</f>
        <v>142</v>
      </c>
      <c r="AP94" s="36">
        <f t="shared" si="19"/>
        <v>4349</v>
      </c>
    </row>
    <row r="95" spans="1:42" x14ac:dyDescent="0.25">
      <c r="A95" s="23"/>
      <c r="B95" s="1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35"/>
    </row>
    <row r="96" spans="1:42" s="4" customFormat="1" x14ac:dyDescent="0.25">
      <c r="A96" s="14">
        <v>19</v>
      </c>
      <c r="B96" s="12" t="s">
        <v>62</v>
      </c>
      <c r="C96" s="20">
        <v>10</v>
      </c>
      <c r="D96" s="20">
        <v>331</v>
      </c>
      <c r="E96" s="20">
        <v>0</v>
      </c>
      <c r="F96" s="20">
        <v>16</v>
      </c>
      <c r="G96" s="20">
        <v>168</v>
      </c>
      <c r="H96" s="20">
        <v>6</v>
      </c>
      <c r="I96" s="20">
        <v>43</v>
      </c>
      <c r="J96" s="20">
        <v>1</v>
      </c>
      <c r="K96" s="20">
        <v>68</v>
      </c>
      <c r="L96" s="20">
        <v>329</v>
      </c>
      <c r="M96" s="20">
        <v>24</v>
      </c>
      <c r="N96" s="20">
        <v>33</v>
      </c>
      <c r="O96" s="20">
        <v>3</v>
      </c>
      <c r="P96" s="20">
        <v>49</v>
      </c>
      <c r="Q96" s="20">
        <v>0</v>
      </c>
      <c r="R96" s="20">
        <v>0</v>
      </c>
      <c r="S96" s="20">
        <v>40</v>
      </c>
      <c r="T96" s="20">
        <v>9</v>
      </c>
      <c r="U96" s="20">
        <v>1</v>
      </c>
      <c r="V96" s="20">
        <v>31</v>
      </c>
      <c r="W96" s="20">
        <v>101</v>
      </c>
      <c r="X96" s="20">
        <v>9</v>
      </c>
      <c r="Y96" s="20">
        <v>116</v>
      </c>
      <c r="Z96" s="20">
        <v>0</v>
      </c>
      <c r="AA96" s="20">
        <v>0</v>
      </c>
      <c r="AB96" s="20">
        <v>1</v>
      </c>
      <c r="AC96" s="20">
        <v>0</v>
      </c>
      <c r="AD96" s="20">
        <v>0</v>
      </c>
      <c r="AE96" s="20">
        <v>101</v>
      </c>
      <c r="AF96" s="20">
        <v>59</v>
      </c>
      <c r="AG96" s="20">
        <v>66</v>
      </c>
      <c r="AH96" s="20">
        <v>0</v>
      </c>
      <c r="AI96" s="20">
        <v>0</v>
      </c>
      <c r="AJ96" s="20">
        <v>1</v>
      </c>
      <c r="AK96" s="20">
        <v>424</v>
      </c>
      <c r="AL96" s="20">
        <v>52</v>
      </c>
      <c r="AM96" s="20">
        <v>8</v>
      </c>
      <c r="AN96" s="20">
        <v>3</v>
      </c>
      <c r="AO96" s="20">
        <v>41</v>
      </c>
      <c r="AP96" s="36">
        <f>SUM(C96:AO96)</f>
        <v>2144</v>
      </c>
    </row>
    <row r="97" spans="1:42" x14ac:dyDescent="0.25">
      <c r="A97" s="23"/>
      <c r="B97" s="1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9"/>
      <c r="AP97" s="35"/>
    </row>
    <row r="98" spans="1:42" s="4" customFormat="1" x14ac:dyDescent="0.25">
      <c r="A98" s="23">
        <v>20</v>
      </c>
      <c r="B98" s="12" t="s">
        <v>63</v>
      </c>
      <c r="C98" s="20">
        <v>7</v>
      </c>
      <c r="D98" s="20">
        <v>360</v>
      </c>
      <c r="E98" s="20">
        <v>4</v>
      </c>
      <c r="F98" s="20">
        <v>7</v>
      </c>
      <c r="G98" s="20">
        <v>242</v>
      </c>
      <c r="H98" s="20">
        <v>6</v>
      </c>
      <c r="I98" s="20">
        <v>52</v>
      </c>
      <c r="J98" s="20">
        <v>1</v>
      </c>
      <c r="K98" s="20">
        <v>57</v>
      </c>
      <c r="L98" s="20">
        <v>279</v>
      </c>
      <c r="M98" s="20">
        <v>24</v>
      </c>
      <c r="N98" s="20">
        <v>33</v>
      </c>
      <c r="O98" s="20">
        <v>24</v>
      </c>
      <c r="P98" s="20">
        <v>28</v>
      </c>
      <c r="Q98" s="20">
        <v>0</v>
      </c>
      <c r="R98" s="20">
        <v>3</v>
      </c>
      <c r="S98" s="20">
        <v>24</v>
      </c>
      <c r="T98" s="20">
        <v>25</v>
      </c>
      <c r="U98" s="20">
        <v>1</v>
      </c>
      <c r="V98" s="20">
        <v>29</v>
      </c>
      <c r="W98" s="20">
        <v>173</v>
      </c>
      <c r="X98" s="20">
        <v>22</v>
      </c>
      <c r="Y98" s="20">
        <v>114</v>
      </c>
      <c r="Z98" s="20">
        <v>0</v>
      </c>
      <c r="AA98" s="20">
        <v>0</v>
      </c>
      <c r="AB98" s="20">
        <v>0</v>
      </c>
      <c r="AC98" s="20">
        <v>1</v>
      </c>
      <c r="AD98" s="20">
        <v>0</v>
      </c>
      <c r="AE98" s="20">
        <v>71</v>
      </c>
      <c r="AF98" s="20">
        <v>46</v>
      </c>
      <c r="AG98" s="20">
        <v>87</v>
      </c>
      <c r="AH98" s="20">
        <v>0</v>
      </c>
      <c r="AI98" s="20">
        <v>0</v>
      </c>
      <c r="AJ98" s="20">
        <v>7</v>
      </c>
      <c r="AK98" s="20">
        <v>367</v>
      </c>
      <c r="AL98" s="20">
        <v>80</v>
      </c>
      <c r="AM98" s="20">
        <v>15</v>
      </c>
      <c r="AN98" s="20">
        <v>3</v>
      </c>
      <c r="AO98" s="20">
        <v>30</v>
      </c>
      <c r="AP98" s="36">
        <f>SUM(C98:AO98)</f>
        <v>2222</v>
      </c>
    </row>
    <row r="99" spans="1:42" x14ac:dyDescent="0.25">
      <c r="A99" s="23"/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9"/>
      <c r="AP99" s="35"/>
    </row>
    <row r="100" spans="1:42" s="4" customFormat="1" x14ac:dyDescent="0.25">
      <c r="A100" s="23">
        <v>21</v>
      </c>
      <c r="B100" s="12" t="s">
        <v>64</v>
      </c>
      <c r="C100" s="20">
        <v>6</v>
      </c>
      <c r="D100" s="20">
        <v>224</v>
      </c>
      <c r="E100" s="20">
        <v>0</v>
      </c>
      <c r="F100" s="20">
        <v>16</v>
      </c>
      <c r="G100" s="20">
        <v>140</v>
      </c>
      <c r="H100" s="20">
        <v>5</v>
      </c>
      <c r="I100" s="20">
        <v>35</v>
      </c>
      <c r="J100" s="20">
        <v>2</v>
      </c>
      <c r="K100" s="20">
        <v>49</v>
      </c>
      <c r="L100" s="20">
        <v>235</v>
      </c>
      <c r="M100" s="20">
        <v>9</v>
      </c>
      <c r="N100" s="20">
        <v>52</v>
      </c>
      <c r="O100" s="20">
        <v>45</v>
      </c>
      <c r="P100" s="20">
        <v>31</v>
      </c>
      <c r="Q100" s="20">
        <v>0</v>
      </c>
      <c r="R100" s="20">
        <v>0</v>
      </c>
      <c r="S100" s="20">
        <v>21</v>
      </c>
      <c r="T100" s="20">
        <v>10</v>
      </c>
      <c r="U100" s="20">
        <v>1</v>
      </c>
      <c r="V100" s="20">
        <v>18</v>
      </c>
      <c r="W100" s="20">
        <v>121</v>
      </c>
      <c r="X100" s="20">
        <v>15</v>
      </c>
      <c r="Y100" s="20">
        <v>38</v>
      </c>
      <c r="Z100" s="20">
        <v>0</v>
      </c>
      <c r="AA100" s="20">
        <v>1</v>
      </c>
      <c r="AB100" s="20">
        <v>1</v>
      </c>
      <c r="AC100" s="20">
        <v>1</v>
      </c>
      <c r="AD100" s="20">
        <v>1</v>
      </c>
      <c r="AE100" s="20">
        <v>59</v>
      </c>
      <c r="AF100" s="20">
        <v>37</v>
      </c>
      <c r="AG100" s="20">
        <v>56</v>
      </c>
      <c r="AH100" s="20">
        <v>0</v>
      </c>
      <c r="AI100" s="20">
        <v>0</v>
      </c>
      <c r="AJ100" s="20">
        <v>22</v>
      </c>
      <c r="AK100" s="20">
        <v>202</v>
      </c>
      <c r="AL100" s="20">
        <v>49</v>
      </c>
      <c r="AM100" s="20">
        <v>16</v>
      </c>
      <c r="AN100" s="20">
        <v>7</v>
      </c>
      <c r="AO100" s="20">
        <v>58</v>
      </c>
      <c r="AP100" s="36">
        <f>SUM(C100:AO100)</f>
        <v>1583</v>
      </c>
    </row>
    <row r="101" spans="1:42" x14ac:dyDescent="0.25">
      <c r="A101" s="23"/>
      <c r="B101" s="1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9"/>
      <c r="AP101" s="35"/>
    </row>
    <row r="102" spans="1:42" x14ac:dyDescent="0.25">
      <c r="A102" s="56">
        <v>22</v>
      </c>
      <c r="B102" s="12" t="s">
        <v>65</v>
      </c>
      <c r="C102" s="18">
        <v>0</v>
      </c>
      <c r="D102" s="18">
        <v>2</v>
      </c>
      <c r="E102" s="18">
        <v>0</v>
      </c>
      <c r="F102" s="18">
        <v>0</v>
      </c>
      <c r="G102" s="18">
        <v>0</v>
      </c>
      <c r="H102" s="18">
        <v>0</v>
      </c>
      <c r="I102" s="18">
        <v>1</v>
      </c>
      <c r="J102" s="18">
        <v>0</v>
      </c>
      <c r="K102" s="18">
        <v>2</v>
      </c>
      <c r="L102" s="18">
        <v>1</v>
      </c>
      <c r="M102" s="18">
        <v>0</v>
      </c>
      <c r="N102" s="18">
        <v>1</v>
      </c>
      <c r="O102" s="18">
        <v>0</v>
      </c>
      <c r="P102" s="18">
        <v>1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3</v>
      </c>
      <c r="X102" s="18">
        <v>0</v>
      </c>
      <c r="Y102" s="18">
        <v>2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2</v>
      </c>
      <c r="AH102" s="18">
        <v>0</v>
      </c>
      <c r="AI102" s="18">
        <v>0</v>
      </c>
      <c r="AJ102" s="18">
        <v>0</v>
      </c>
      <c r="AK102" s="18">
        <v>2</v>
      </c>
      <c r="AL102" s="18">
        <v>0</v>
      </c>
      <c r="AM102" s="18">
        <v>2</v>
      </c>
      <c r="AN102" s="18">
        <v>1</v>
      </c>
      <c r="AO102" s="18">
        <v>0</v>
      </c>
      <c r="AP102" s="35">
        <f>SUM(C102:AO102)</f>
        <v>20</v>
      </c>
    </row>
    <row r="103" spans="1:42" x14ac:dyDescent="0.25">
      <c r="A103" s="56"/>
      <c r="B103" s="12" t="s">
        <v>66</v>
      </c>
      <c r="C103" s="18">
        <v>2</v>
      </c>
      <c r="D103" s="18">
        <v>49</v>
      </c>
      <c r="E103" s="18">
        <v>0</v>
      </c>
      <c r="F103" s="18">
        <v>1</v>
      </c>
      <c r="G103" s="18">
        <v>19</v>
      </c>
      <c r="H103" s="18">
        <v>0</v>
      </c>
      <c r="I103" s="18">
        <v>3</v>
      </c>
      <c r="J103" s="18">
        <v>0</v>
      </c>
      <c r="K103" s="18">
        <v>17</v>
      </c>
      <c r="L103" s="18">
        <v>32</v>
      </c>
      <c r="M103" s="18">
        <v>0</v>
      </c>
      <c r="N103" s="18">
        <v>2</v>
      </c>
      <c r="O103" s="18">
        <v>3</v>
      </c>
      <c r="P103" s="18">
        <v>19</v>
      </c>
      <c r="Q103" s="18">
        <v>0</v>
      </c>
      <c r="R103" s="18">
        <v>0</v>
      </c>
      <c r="S103" s="18">
        <v>5</v>
      </c>
      <c r="T103" s="18">
        <v>1</v>
      </c>
      <c r="U103" s="18">
        <v>0</v>
      </c>
      <c r="V103" s="18">
        <v>2</v>
      </c>
      <c r="W103" s="18">
        <v>22</v>
      </c>
      <c r="X103" s="18">
        <v>4</v>
      </c>
      <c r="Y103" s="18">
        <v>24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4</v>
      </c>
      <c r="AF103" s="18">
        <v>13</v>
      </c>
      <c r="AG103" s="18">
        <v>10</v>
      </c>
      <c r="AH103" s="18">
        <v>0</v>
      </c>
      <c r="AI103" s="18">
        <v>0</v>
      </c>
      <c r="AJ103" s="18">
        <v>1</v>
      </c>
      <c r="AK103" s="18">
        <v>38</v>
      </c>
      <c r="AL103" s="18">
        <v>5</v>
      </c>
      <c r="AM103" s="18">
        <v>0</v>
      </c>
      <c r="AN103" s="18">
        <v>1</v>
      </c>
      <c r="AO103" s="18">
        <v>10</v>
      </c>
      <c r="AP103" s="35">
        <f>SUM(C103:AO103)</f>
        <v>287</v>
      </c>
    </row>
    <row r="104" spans="1:42" s="4" customFormat="1" thickBot="1" x14ac:dyDescent="0.25">
      <c r="A104" s="56"/>
      <c r="B104" s="13" t="s">
        <v>0</v>
      </c>
      <c r="C104" s="20">
        <f t="shared" ref="C104:AP104" si="20">SUM(C102:C103)</f>
        <v>2</v>
      </c>
      <c r="D104" s="20">
        <f t="shared" si="20"/>
        <v>51</v>
      </c>
      <c r="E104" s="20">
        <f>SUM(E102:E103)</f>
        <v>0</v>
      </c>
      <c r="F104" s="20">
        <f t="shared" si="20"/>
        <v>1</v>
      </c>
      <c r="G104" s="20">
        <f t="shared" si="20"/>
        <v>19</v>
      </c>
      <c r="H104" s="20">
        <f t="shared" si="20"/>
        <v>0</v>
      </c>
      <c r="I104" s="20">
        <f t="shared" si="20"/>
        <v>4</v>
      </c>
      <c r="J104" s="20">
        <f>SUM(J102:J103)</f>
        <v>0</v>
      </c>
      <c r="K104" s="20">
        <f>SUM(K102:K103)</f>
        <v>19</v>
      </c>
      <c r="L104" s="20">
        <f t="shared" si="20"/>
        <v>33</v>
      </c>
      <c r="M104" s="20">
        <f t="shared" si="20"/>
        <v>0</v>
      </c>
      <c r="N104" s="20">
        <f>SUM(N102:N103)</f>
        <v>3</v>
      </c>
      <c r="O104" s="20">
        <f t="shared" si="20"/>
        <v>3</v>
      </c>
      <c r="P104" s="20">
        <f t="shared" si="20"/>
        <v>20</v>
      </c>
      <c r="Q104" s="20">
        <f>SUM(Q102:Q103)</f>
        <v>0</v>
      </c>
      <c r="R104" s="20">
        <f>SUM(R102:R103)</f>
        <v>0</v>
      </c>
      <c r="S104" s="20">
        <f t="shared" si="20"/>
        <v>5</v>
      </c>
      <c r="T104" s="20">
        <f>SUM(T102:T103)</f>
        <v>1</v>
      </c>
      <c r="U104" s="20">
        <f t="shared" si="20"/>
        <v>0</v>
      </c>
      <c r="V104" s="20">
        <f t="shared" si="20"/>
        <v>2</v>
      </c>
      <c r="W104" s="20">
        <f>SUM(W102:W103)</f>
        <v>25</v>
      </c>
      <c r="X104" s="20">
        <f t="shared" si="20"/>
        <v>4</v>
      </c>
      <c r="Y104" s="20">
        <f t="shared" si="20"/>
        <v>26</v>
      </c>
      <c r="Z104" s="20">
        <f>SUM(Z102:Z103)</f>
        <v>0</v>
      </c>
      <c r="AA104" s="20">
        <f>SUM(AA102:AA103)</f>
        <v>0</v>
      </c>
      <c r="AB104" s="20">
        <f>SUM(AB102:AB103)</f>
        <v>0</v>
      </c>
      <c r="AC104" s="20">
        <f t="shared" si="20"/>
        <v>0</v>
      </c>
      <c r="AD104" s="20">
        <f>SUM(AD102:AD103)</f>
        <v>0</v>
      </c>
      <c r="AE104" s="20">
        <f t="shared" si="20"/>
        <v>4</v>
      </c>
      <c r="AF104" s="20">
        <f t="shared" si="20"/>
        <v>13</v>
      </c>
      <c r="AG104" s="20">
        <f t="shared" si="20"/>
        <v>12</v>
      </c>
      <c r="AH104" s="20">
        <f>SUM(AH102:AH103)</f>
        <v>0</v>
      </c>
      <c r="AI104" s="20">
        <f>SUM(AI102:AI103)</f>
        <v>0</v>
      </c>
      <c r="AJ104" s="20">
        <f>SUM(AJ102:AJ103)</f>
        <v>1</v>
      </c>
      <c r="AK104" s="20">
        <f t="shared" si="20"/>
        <v>40</v>
      </c>
      <c r="AL104" s="20">
        <f t="shared" si="20"/>
        <v>5</v>
      </c>
      <c r="AM104" s="20">
        <f t="shared" si="20"/>
        <v>2</v>
      </c>
      <c r="AN104" s="20">
        <f t="shared" si="20"/>
        <v>2</v>
      </c>
      <c r="AO104" s="20">
        <f>SUM(AO102:AO103)</f>
        <v>10</v>
      </c>
      <c r="AP104" s="36">
        <f t="shared" si="20"/>
        <v>307</v>
      </c>
    </row>
    <row r="105" spans="1:42" s="5" customFormat="1" thickTop="1" x14ac:dyDescent="0.2">
      <c r="A105" s="60" t="s">
        <v>67</v>
      </c>
      <c r="B105" s="61"/>
      <c r="C105" s="32">
        <f t="shared" ref="C105:AP105" si="21">SUM(C104,C100,C98,C96,C94,C88,C84,C79,C73,C68,C59,C51,C45,C43,C38,C34,C25,C20,C14,C10,C6,C4)</f>
        <v>165</v>
      </c>
      <c r="D105" s="32">
        <f t="shared" si="21"/>
        <v>6041</v>
      </c>
      <c r="E105" s="32">
        <f t="shared" si="21"/>
        <v>25</v>
      </c>
      <c r="F105" s="32">
        <f t="shared" si="21"/>
        <v>179</v>
      </c>
      <c r="G105" s="32">
        <f t="shared" si="21"/>
        <v>3061</v>
      </c>
      <c r="H105" s="32">
        <f t="shared" si="21"/>
        <v>134</v>
      </c>
      <c r="I105" s="32">
        <f t="shared" si="21"/>
        <v>899</v>
      </c>
      <c r="J105" s="32">
        <f t="shared" si="21"/>
        <v>42</v>
      </c>
      <c r="K105" s="32">
        <f t="shared" si="21"/>
        <v>1001</v>
      </c>
      <c r="L105" s="32">
        <f t="shared" si="21"/>
        <v>5831</v>
      </c>
      <c r="M105" s="32">
        <f t="shared" si="21"/>
        <v>885</v>
      </c>
      <c r="N105" s="32">
        <f t="shared" si="21"/>
        <v>548</v>
      </c>
      <c r="O105" s="32">
        <f t="shared" si="21"/>
        <v>423</v>
      </c>
      <c r="P105" s="32">
        <f t="shared" si="21"/>
        <v>1373</v>
      </c>
      <c r="Q105" s="32">
        <f t="shared" si="21"/>
        <v>2</v>
      </c>
      <c r="R105" s="32">
        <f t="shared" si="21"/>
        <v>9</v>
      </c>
      <c r="S105" s="32">
        <f t="shared" si="21"/>
        <v>782</v>
      </c>
      <c r="T105" s="32">
        <f t="shared" si="21"/>
        <v>237</v>
      </c>
      <c r="U105" s="32">
        <f t="shared" si="21"/>
        <v>6</v>
      </c>
      <c r="V105" s="32">
        <f t="shared" si="21"/>
        <v>450</v>
      </c>
      <c r="W105" s="32">
        <f t="shared" si="21"/>
        <v>2666</v>
      </c>
      <c r="X105" s="32">
        <f t="shared" si="21"/>
        <v>290</v>
      </c>
      <c r="Y105" s="32">
        <f t="shared" si="21"/>
        <v>1680</v>
      </c>
      <c r="Z105" s="32">
        <f t="shared" si="21"/>
        <v>6</v>
      </c>
      <c r="AA105" s="32">
        <f t="shared" si="21"/>
        <v>2</v>
      </c>
      <c r="AB105" s="32">
        <f t="shared" si="21"/>
        <v>27</v>
      </c>
      <c r="AC105" s="32">
        <f t="shared" si="21"/>
        <v>5</v>
      </c>
      <c r="AD105" s="32">
        <f t="shared" si="21"/>
        <v>12</v>
      </c>
      <c r="AE105" s="32">
        <f t="shared" si="21"/>
        <v>1202</v>
      </c>
      <c r="AF105" s="32">
        <f t="shared" si="21"/>
        <v>1030</v>
      </c>
      <c r="AG105" s="32">
        <f t="shared" si="21"/>
        <v>1627</v>
      </c>
      <c r="AH105" s="32">
        <f t="shared" ref="AH105:AI105" si="22">SUM(AH104,AH100,AH98,AH96,AH94,AH88,AH84,AH79,AH73,AH68,AH59,AH51,AH45,AH43,AH38,AH34,AH25,AH20,AH14,AH10,AH6,AH4)</f>
        <v>0</v>
      </c>
      <c r="AI105" s="32">
        <f t="shared" si="22"/>
        <v>1</v>
      </c>
      <c r="AJ105" s="32">
        <f t="shared" si="21"/>
        <v>73</v>
      </c>
      <c r="AK105" s="32">
        <f t="shared" si="21"/>
        <v>7366</v>
      </c>
      <c r="AL105" s="32">
        <f t="shared" si="21"/>
        <v>812</v>
      </c>
      <c r="AM105" s="32">
        <f t="shared" si="21"/>
        <v>257</v>
      </c>
      <c r="AN105" s="32">
        <f t="shared" si="21"/>
        <v>89</v>
      </c>
      <c r="AO105" s="32">
        <f t="shared" si="21"/>
        <v>1014</v>
      </c>
      <c r="AP105" s="37">
        <f t="shared" si="21"/>
        <v>40252</v>
      </c>
    </row>
    <row r="106" spans="1:42" s="5" customFormat="1" ht="14.25" x14ac:dyDescent="0.2">
      <c r="A106" s="58" t="s">
        <v>69</v>
      </c>
      <c r="B106" s="59"/>
      <c r="C106" s="42">
        <f t="shared" ref="C106:AG106" si="23">SUM(C105/$AP$105)</f>
        <v>4.0991751962635393E-3</v>
      </c>
      <c r="D106" s="22">
        <f t="shared" si="23"/>
        <v>0.15007949915532148</v>
      </c>
      <c r="E106" s="22">
        <f t="shared" si="23"/>
        <v>6.2108715094902117E-4</v>
      </c>
      <c r="F106" s="42">
        <f t="shared" si="23"/>
        <v>4.4469840007949919E-3</v>
      </c>
      <c r="G106" s="22">
        <f t="shared" si="23"/>
        <v>7.6045910762198146E-2</v>
      </c>
      <c r="H106" s="42">
        <f t="shared" si="23"/>
        <v>3.3290271290867535E-3</v>
      </c>
      <c r="I106" s="22">
        <f t="shared" si="23"/>
        <v>2.2334293948126801E-2</v>
      </c>
      <c r="J106" s="42">
        <f t="shared" si="23"/>
        <v>1.0434264135943555E-3</v>
      </c>
      <c r="K106" s="42">
        <f t="shared" si="23"/>
        <v>2.4868329523998808E-2</v>
      </c>
      <c r="L106" s="22">
        <f t="shared" si="23"/>
        <v>0.1448623670873497</v>
      </c>
      <c r="M106" s="22">
        <f t="shared" si="23"/>
        <v>2.1986485143595351E-2</v>
      </c>
      <c r="N106" s="22">
        <f t="shared" si="23"/>
        <v>1.3614230348802544E-2</v>
      </c>
      <c r="O106" s="22">
        <f t="shared" si="23"/>
        <v>1.0508794594057439E-2</v>
      </c>
      <c r="P106" s="22">
        <f t="shared" si="23"/>
        <v>3.4110106330120245E-2</v>
      </c>
      <c r="Q106" s="42">
        <f t="shared" si="23"/>
        <v>4.9686972075921695E-5</v>
      </c>
      <c r="R106" s="22">
        <f t="shared" si="23"/>
        <v>2.2359137434164761E-4</v>
      </c>
      <c r="S106" s="22">
        <f t="shared" si="23"/>
        <v>1.9427606081685381E-2</v>
      </c>
      <c r="T106" s="22">
        <f t="shared" si="23"/>
        <v>5.8879061909967211E-3</v>
      </c>
      <c r="U106" s="42">
        <f t="shared" si="23"/>
        <v>1.4906091622776508E-4</v>
      </c>
      <c r="V106" s="22">
        <f t="shared" si="23"/>
        <v>1.117956871708238E-2</v>
      </c>
      <c r="W106" s="22">
        <f t="shared" si="23"/>
        <v>6.6232733777203623E-2</v>
      </c>
      <c r="X106" s="42">
        <f t="shared" si="23"/>
        <v>7.2046109510086453E-3</v>
      </c>
      <c r="Y106" s="22">
        <f t="shared" si="23"/>
        <v>4.1737056543774222E-2</v>
      </c>
      <c r="Z106" s="42">
        <f t="shared" si="23"/>
        <v>1.4906091622776508E-4</v>
      </c>
      <c r="AA106" s="42">
        <f t="shared" si="23"/>
        <v>4.9686972075921695E-5</v>
      </c>
      <c r="AB106" s="42">
        <f t="shared" si="23"/>
        <v>6.7077412302494284E-4</v>
      </c>
      <c r="AC106" s="42">
        <f t="shared" si="23"/>
        <v>1.2421743018980422E-4</v>
      </c>
      <c r="AD106" s="42">
        <f t="shared" si="23"/>
        <v>2.9812183245553017E-4</v>
      </c>
      <c r="AE106" s="42">
        <f t="shared" si="23"/>
        <v>2.9861870217628938E-2</v>
      </c>
      <c r="AF106" s="22">
        <f t="shared" si="23"/>
        <v>2.5588790619099671E-2</v>
      </c>
      <c r="AG106" s="22">
        <f t="shared" si="23"/>
        <v>4.0420351783762298E-2</v>
      </c>
      <c r="AH106" s="42">
        <f t="shared" ref="AH106:AI106" si="24">SUM(AH105/$AP$105)</f>
        <v>0</v>
      </c>
      <c r="AI106" s="22">
        <f t="shared" si="24"/>
        <v>2.4843486037960847E-5</v>
      </c>
      <c r="AJ106" s="42">
        <f t="shared" ref="AJ106:AP106" si="25">SUM(AJ105/$AP$105)</f>
        <v>1.8135744807711417E-3</v>
      </c>
      <c r="AK106" s="22">
        <f t="shared" si="25"/>
        <v>0.18299711815561959</v>
      </c>
      <c r="AL106" s="22">
        <f t="shared" si="25"/>
        <v>2.0172910662824207E-2</v>
      </c>
      <c r="AM106" s="42">
        <f t="shared" si="25"/>
        <v>6.3847759117559378E-3</v>
      </c>
      <c r="AN106" s="42">
        <f t="shared" si="25"/>
        <v>2.2110702573785155E-3</v>
      </c>
      <c r="AO106" s="22">
        <f t="shared" si="25"/>
        <v>2.5191294842492298E-2</v>
      </c>
      <c r="AP106" s="38">
        <f t="shared" si="25"/>
        <v>1</v>
      </c>
    </row>
  </sheetData>
  <mergeCells count="19">
    <mergeCell ref="A106:B106"/>
    <mergeCell ref="A75:A79"/>
    <mergeCell ref="A81:A84"/>
    <mergeCell ref="A86:A88"/>
    <mergeCell ref="A90:A94"/>
    <mergeCell ref="A102:A104"/>
    <mergeCell ref="A105:B105"/>
    <mergeCell ref="A70:A73"/>
    <mergeCell ref="A2:A4"/>
    <mergeCell ref="A8:A10"/>
    <mergeCell ref="A12:A14"/>
    <mergeCell ref="A16:A20"/>
    <mergeCell ref="A22:A25"/>
    <mergeCell ref="A27:A34"/>
    <mergeCell ref="A36:A38"/>
    <mergeCell ref="A40:A43"/>
    <mergeCell ref="A47:A51"/>
    <mergeCell ref="A53:A59"/>
    <mergeCell ref="A61:A68"/>
  </mergeCells>
  <phoneticPr fontId="3" type="noConversion"/>
  <printOptions horizontalCentered="1" verticalCentered="1"/>
  <pageMargins left="0.25" right="0.25" top="0.875" bottom="0.75" header="0.3" footer="0.3"/>
  <pageSetup scale="75" pageOrder="overThenDown" orientation="landscape" r:id="rId1"/>
  <headerFooter alignWithMargins="0">
    <oddHeader>&amp;C&amp;"Rockwell,Bold"&amp;16Table 19: 
District Court Criminal Filings by Case Type
Fiscal Year 2023</oddHeader>
    <oddFooter>&amp;L*Denver District Criminal FY filings reflect bind over cases received from Denver County Court at the time this report was generated.</oddFooter>
  </headerFooter>
  <rowBreaks count="2" manualBreakCount="2">
    <brk id="35" max="39" man="1"/>
    <brk id="74" max="39" man="1"/>
  </rowBreaks>
  <colBreaks count="2" manualBreakCount="2">
    <brk id="16" max="104" man="1"/>
    <brk id="28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O105"/>
  <sheetViews>
    <sheetView topLeftCell="B64" zoomScale="150" zoomScaleNormal="150" zoomScaleSheetLayoutView="86" workbookViewId="0">
      <selection activeCell="H90" sqref="H90"/>
    </sheetView>
  </sheetViews>
  <sheetFormatPr defaultColWidth="9.28515625" defaultRowHeight="15" x14ac:dyDescent="0.25"/>
  <cols>
    <col min="1" max="1" width="8.85546875" style="24" bestFit="1" customWidth="1"/>
    <col min="2" max="2" width="13" style="25" customWidth="1"/>
    <col min="3" max="3" width="15.85546875" style="1" bestFit="1" customWidth="1"/>
    <col min="4" max="4" width="14.140625" style="1" bestFit="1" customWidth="1"/>
    <col min="5" max="5" width="12.42578125" style="1" bestFit="1" customWidth="1"/>
    <col min="6" max="7" width="12.140625" style="1" bestFit="1" customWidth="1"/>
    <col min="8" max="8" width="12.5703125" style="1" bestFit="1" customWidth="1"/>
    <col min="9" max="9" width="13.5703125" style="1" bestFit="1" customWidth="1"/>
    <col min="10" max="10" width="12.5703125" style="1" bestFit="1" customWidth="1"/>
    <col min="11" max="11" width="12" style="1" bestFit="1" customWidth="1"/>
    <col min="12" max="12" width="6.85546875" style="1" bestFit="1" customWidth="1"/>
    <col min="13" max="13" width="13.5703125" style="1" bestFit="1" customWidth="1"/>
    <col min="14" max="14" width="13.42578125" style="1" customWidth="1"/>
    <col min="15" max="15" width="8.28515625" style="9" bestFit="1" customWidth="1"/>
    <col min="16" max="16384" width="9.28515625" style="1"/>
  </cols>
  <sheetData>
    <row r="1" spans="1:15" s="7" customFormat="1" ht="62.25" customHeight="1" thickBot="1" x14ac:dyDescent="0.3">
      <c r="A1" s="10" t="s">
        <v>76</v>
      </c>
      <c r="B1" s="11" t="s">
        <v>74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245</v>
      </c>
      <c r="N1" s="10" t="s">
        <v>91</v>
      </c>
      <c r="O1" s="34" t="s">
        <v>0</v>
      </c>
    </row>
    <row r="2" spans="1:15" ht="15.75" thickTop="1" x14ac:dyDescent="0.25">
      <c r="A2" s="57">
        <v>1</v>
      </c>
      <c r="B2" s="12" t="s">
        <v>1</v>
      </c>
      <c r="C2" s="18">
        <v>0</v>
      </c>
      <c r="D2" s="18">
        <v>1</v>
      </c>
      <c r="E2" s="18">
        <v>0</v>
      </c>
      <c r="F2" s="18">
        <v>0</v>
      </c>
      <c r="G2" s="18">
        <v>0</v>
      </c>
      <c r="H2" s="18">
        <v>7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1</v>
      </c>
      <c r="O2" s="35">
        <f>SUM(C2:N2)</f>
        <v>9</v>
      </c>
    </row>
    <row r="3" spans="1:15" x14ac:dyDescent="0.25">
      <c r="A3" s="56"/>
      <c r="B3" s="12" t="s">
        <v>2</v>
      </c>
      <c r="C3" s="18">
        <v>5</v>
      </c>
      <c r="D3" s="18">
        <v>385</v>
      </c>
      <c r="E3" s="18">
        <v>9</v>
      </c>
      <c r="F3" s="18">
        <v>0</v>
      </c>
      <c r="G3" s="18">
        <v>0</v>
      </c>
      <c r="H3" s="18">
        <v>1984</v>
      </c>
      <c r="I3" s="18">
        <v>53</v>
      </c>
      <c r="J3" s="18">
        <v>16</v>
      </c>
      <c r="K3" s="18">
        <v>71</v>
      </c>
      <c r="L3" s="18">
        <v>5</v>
      </c>
      <c r="M3" s="18">
        <v>0</v>
      </c>
      <c r="N3" s="18">
        <v>21</v>
      </c>
      <c r="O3" s="35">
        <f>SUM(C3:N3)</f>
        <v>2549</v>
      </c>
    </row>
    <row r="4" spans="1:15" s="4" customFormat="1" ht="14.25" x14ac:dyDescent="0.2">
      <c r="A4" s="56"/>
      <c r="B4" s="13" t="s">
        <v>0</v>
      </c>
      <c r="C4" s="20">
        <f t="shared" ref="C4:O4" si="0">SUM(C2:C3)</f>
        <v>5</v>
      </c>
      <c r="D4" s="20">
        <f>SUM(D2:D3)</f>
        <v>386</v>
      </c>
      <c r="E4" s="20">
        <f t="shared" si="0"/>
        <v>9</v>
      </c>
      <c r="F4" s="20">
        <f t="shared" si="0"/>
        <v>0</v>
      </c>
      <c r="G4" s="20">
        <f t="shared" si="0"/>
        <v>0</v>
      </c>
      <c r="H4" s="20">
        <f t="shared" si="0"/>
        <v>1991</v>
      </c>
      <c r="I4" s="20">
        <f t="shared" si="0"/>
        <v>53</v>
      </c>
      <c r="J4" s="20">
        <f t="shared" si="0"/>
        <v>16</v>
      </c>
      <c r="K4" s="20">
        <f t="shared" si="0"/>
        <v>71</v>
      </c>
      <c r="L4" s="20">
        <f t="shared" si="0"/>
        <v>5</v>
      </c>
      <c r="M4" s="20">
        <f t="shared" si="0"/>
        <v>0</v>
      </c>
      <c r="N4" s="20">
        <f t="shared" si="0"/>
        <v>22</v>
      </c>
      <c r="O4" s="36">
        <f t="shared" si="0"/>
        <v>2558</v>
      </c>
    </row>
    <row r="5" spans="1:15" x14ac:dyDescent="0.25">
      <c r="A5" s="23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5"/>
    </row>
    <row r="6" spans="1:15" s="4" customFormat="1" x14ac:dyDescent="0.25">
      <c r="A6" s="23">
        <v>2</v>
      </c>
      <c r="B6" s="12" t="s">
        <v>3</v>
      </c>
      <c r="C6" s="20">
        <v>0</v>
      </c>
      <c r="D6" s="20">
        <v>797</v>
      </c>
      <c r="E6" s="20">
        <v>13</v>
      </c>
      <c r="F6" s="20">
        <v>0</v>
      </c>
      <c r="G6" s="20">
        <v>0</v>
      </c>
      <c r="H6" s="20">
        <v>2866</v>
      </c>
      <c r="I6" s="20">
        <v>6</v>
      </c>
      <c r="J6" s="20">
        <v>40</v>
      </c>
      <c r="K6" s="20">
        <v>61</v>
      </c>
      <c r="L6" s="20">
        <v>83</v>
      </c>
      <c r="M6" s="20">
        <v>0</v>
      </c>
      <c r="N6" s="20">
        <v>18</v>
      </c>
      <c r="O6" s="36">
        <f>SUM(C6:N6)</f>
        <v>3884</v>
      </c>
    </row>
    <row r="7" spans="1:15" x14ac:dyDescent="0.25">
      <c r="A7" s="23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5"/>
    </row>
    <row r="8" spans="1:15" x14ac:dyDescent="0.25">
      <c r="A8" s="56">
        <v>3</v>
      </c>
      <c r="B8" s="12" t="s">
        <v>6</v>
      </c>
      <c r="C8" s="18">
        <v>0</v>
      </c>
      <c r="D8" s="18">
        <v>13</v>
      </c>
      <c r="E8" s="18">
        <v>0</v>
      </c>
      <c r="F8" s="18">
        <v>0</v>
      </c>
      <c r="G8" s="18">
        <v>0</v>
      </c>
      <c r="H8" s="18">
        <v>36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35">
        <f>SUM(C8:N8)</f>
        <v>50</v>
      </c>
    </row>
    <row r="9" spans="1:15" x14ac:dyDescent="0.25">
      <c r="A9" s="56"/>
      <c r="B9" s="12" t="s">
        <v>7</v>
      </c>
      <c r="C9" s="18">
        <v>2</v>
      </c>
      <c r="D9" s="18">
        <v>36</v>
      </c>
      <c r="E9" s="18">
        <v>0</v>
      </c>
      <c r="F9" s="18">
        <v>0</v>
      </c>
      <c r="G9" s="18">
        <v>0</v>
      </c>
      <c r="H9" s="18">
        <v>58</v>
      </c>
      <c r="I9" s="18">
        <v>0</v>
      </c>
      <c r="J9" s="18">
        <v>0</v>
      </c>
      <c r="K9" s="18">
        <v>3</v>
      </c>
      <c r="L9" s="18">
        <v>0</v>
      </c>
      <c r="M9" s="18">
        <v>0</v>
      </c>
      <c r="N9" s="18">
        <v>1</v>
      </c>
      <c r="O9" s="35">
        <f>SUM(C9:N9)</f>
        <v>100</v>
      </c>
    </row>
    <row r="10" spans="1:15" s="4" customFormat="1" ht="14.25" x14ac:dyDescent="0.2">
      <c r="A10" s="56"/>
      <c r="B10" s="13" t="s">
        <v>0</v>
      </c>
      <c r="C10" s="20">
        <f t="shared" ref="C10:O10" si="1">SUM(C8:C9)</f>
        <v>2</v>
      </c>
      <c r="D10" s="20">
        <f>SUM(D8:D9)</f>
        <v>49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94</v>
      </c>
      <c r="I10" s="20">
        <f t="shared" si="1"/>
        <v>1</v>
      </c>
      <c r="J10" s="20">
        <f t="shared" si="1"/>
        <v>0</v>
      </c>
      <c r="K10" s="20">
        <f t="shared" si="1"/>
        <v>3</v>
      </c>
      <c r="L10" s="20">
        <f t="shared" si="1"/>
        <v>0</v>
      </c>
      <c r="M10" s="20">
        <f t="shared" si="1"/>
        <v>0</v>
      </c>
      <c r="N10" s="20">
        <f t="shared" si="1"/>
        <v>1</v>
      </c>
      <c r="O10" s="36">
        <f t="shared" si="1"/>
        <v>150</v>
      </c>
    </row>
    <row r="11" spans="1:15" x14ac:dyDescent="0.25">
      <c r="A11" s="23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5"/>
    </row>
    <row r="12" spans="1:15" x14ac:dyDescent="0.25">
      <c r="A12" s="56">
        <v>4</v>
      </c>
      <c r="B12" s="12" t="s">
        <v>8</v>
      </c>
      <c r="C12" s="18">
        <v>0</v>
      </c>
      <c r="D12" s="18">
        <v>805</v>
      </c>
      <c r="E12" s="18">
        <v>9</v>
      </c>
      <c r="F12" s="18">
        <v>0</v>
      </c>
      <c r="G12" s="18">
        <v>0</v>
      </c>
      <c r="H12" s="18">
        <v>4119</v>
      </c>
      <c r="I12" s="18">
        <v>1</v>
      </c>
      <c r="J12" s="18">
        <v>54</v>
      </c>
      <c r="K12" s="18">
        <v>173</v>
      </c>
      <c r="L12" s="18">
        <v>9</v>
      </c>
      <c r="M12" s="18">
        <v>0</v>
      </c>
      <c r="N12" s="18">
        <v>139</v>
      </c>
      <c r="O12" s="35">
        <f>SUM(C12:N12)</f>
        <v>5309</v>
      </c>
    </row>
    <row r="13" spans="1:15" x14ac:dyDescent="0.25">
      <c r="A13" s="56"/>
      <c r="B13" s="12" t="s">
        <v>9</v>
      </c>
      <c r="C13" s="18">
        <v>0</v>
      </c>
      <c r="D13" s="18">
        <v>10</v>
      </c>
      <c r="E13" s="18">
        <v>1</v>
      </c>
      <c r="F13" s="18">
        <v>0</v>
      </c>
      <c r="G13" s="18">
        <v>0</v>
      </c>
      <c r="H13" s="18">
        <v>88</v>
      </c>
      <c r="I13" s="18">
        <v>0</v>
      </c>
      <c r="J13" s="18">
        <v>4</v>
      </c>
      <c r="K13" s="18">
        <v>5</v>
      </c>
      <c r="L13" s="18">
        <v>0</v>
      </c>
      <c r="M13" s="18">
        <v>0</v>
      </c>
      <c r="N13" s="18">
        <v>2</v>
      </c>
      <c r="O13" s="35">
        <f>SUM(C13:N13)</f>
        <v>110</v>
      </c>
    </row>
    <row r="14" spans="1:15" s="4" customFormat="1" ht="14.25" x14ac:dyDescent="0.2">
      <c r="A14" s="56"/>
      <c r="B14" s="13" t="s">
        <v>0</v>
      </c>
      <c r="C14" s="20">
        <f t="shared" ref="C14:O14" si="2">SUM(C12:C13)</f>
        <v>0</v>
      </c>
      <c r="D14" s="20">
        <f>SUM(D12:D13)</f>
        <v>815</v>
      </c>
      <c r="E14" s="20">
        <f t="shared" si="2"/>
        <v>10</v>
      </c>
      <c r="F14" s="20">
        <f t="shared" si="2"/>
        <v>0</v>
      </c>
      <c r="G14" s="20">
        <f t="shared" si="2"/>
        <v>0</v>
      </c>
      <c r="H14" s="20">
        <f t="shared" si="2"/>
        <v>4207</v>
      </c>
      <c r="I14" s="20">
        <f t="shared" si="2"/>
        <v>1</v>
      </c>
      <c r="J14" s="20">
        <f t="shared" si="2"/>
        <v>58</v>
      </c>
      <c r="K14" s="20">
        <f t="shared" si="2"/>
        <v>178</v>
      </c>
      <c r="L14" s="20">
        <f t="shared" si="2"/>
        <v>9</v>
      </c>
      <c r="M14" s="20">
        <f t="shared" si="2"/>
        <v>0</v>
      </c>
      <c r="N14" s="20">
        <f t="shared" si="2"/>
        <v>141</v>
      </c>
      <c r="O14" s="36">
        <f t="shared" si="2"/>
        <v>5419</v>
      </c>
    </row>
    <row r="15" spans="1:15" x14ac:dyDescent="0.25">
      <c r="A15" s="23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5"/>
    </row>
    <row r="16" spans="1:15" x14ac:dyDescent="0.25">
      <c r="A16" s="56">
        <v>5</v>
      </c>
      <c r="B16" s="12" t="s">
        <v>10</v>
      </c>
      <c r="C16" s="18">
        <v>0</v>
      </c>
      <c r="D16" s="18">
        <v>6</v>
      </c>
      <c r="E16" s="18">
        <v>0</v>
      </c>
      <c r="F16" s="18">
        <v>0</v>
      </c>
      <c r="G16" s="18">
        <v>0</v>
      </c>
      <c r="H16" s="18">
        <v>45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5</v>
      </c>
      <c r="O16" s="35">
        <f>SUM(C16:N16)</f>
        <v>57</v>
      </c>
    </row>
    <row r="17" spans="1:15" x14ac:dyDescent="0.25">
      <c r="A17" s="56"/>
      <c r="B17" s="12" t="s">
        <v>11</v>
      </c>
      <c r="C17" s="18">
        <v>0</v>
      </c>
      <c r="D17" s="18">
        <v>40</v>
      </c>
      <c r="E17" s="18">
        <v>1</v>
      </c>
      <c r="F17" s="18">
        <v>0</v>
      </c>
      <c r="G17" s="18">
        <v>0</v>
      </c>
      <c r="H17" s="18">
        <v>207</v>
      </c>
      <c r="I17" s="18">
        <v>0</v>
      </c>
      <c r="J17" s="18">
        <v>1</v>
      </c>
      <c r="K17" s="18">
        <v>6</v>
      </c>
      <c r="L17" s="18">
        <v>1</v>
      </c>
      <c r="M17" s="18">
        <v>0</v>
      </c>
      <c r="N17" s="18">
        <v>0</v>
      </c>
      <c r="O17" s="35">
        <f>SUM(C17:N17)</f>
        <v>256</v>
      </c>
    </row>
    <row r="18" spans="1:15" x14ac:dyDescent="0.25">
      <c r="A18" s="56"/>
      <c r="B18" s="12" t="s">
        <v>12</v>
      </c>
      <c r="C18" s="18">
        <v>0</v>
      </c>
      <c r="D18" s="18">
        <v>10</v>
      </c>
      <c r="E18" s="18">
        <v>0</v>
      </c>
      <c r="F18" s="18">
        <v>0</v>
      </c>
      <c r="G18" s="18">
        <v>0</v>
      </c>
      <c r="H18" s="18">
        <v>39</v>
      </c>
      <c r="I18" s="18">
        <v>0</v>
      </c>
      <c r="J18" s="18">
        <v>0</v>
      </c>
      <c r="K18" s="18">
        <v>1</v>
      </c>
      <c r="L18" s="18">
        <v>1</v>
      </c>
      <c r="M18" s="18">
        <v>0</v>
      </c>
      <c r="N18" s="18">
        <v>4</v>
      </c>
      <c r="O18" s="35">
        <f>SUM(C18:N18)</f>
        <v>55</v>
      </c>
    </row>
    <row r="19" spans="1:15" x14ac:dyDescent="0.25">
      <c r="A19" s="56"/>
      <c r="B19" s="12" t="s">
        <v>13</v>
      </c>
      <c r="C19" s="18">
        <v>0</v>
      </c>
      <c r="D19" s="18">
        <v>24</v>
      </c>
      <c r="E19" s="18">
        <v>0</v>
      </c>
      <c r="F19" s="18">
        <v>0</v>
      </c>
      <c r="G19" s="18">
        <v>0</v>
      </c>
      <c r="H19" s="18">
        <v>100</v>
      </c>
      <c r="I19" s="18">
        <v>0</v>
      </c>
      <c r="J19" s="18">
        <v>2</v>
      </c>
      <c r="K19" s="18">
        <v>5</v>
      </c>
      <c r="L19" s="18">
        <v>0</v>
      </c>
      <c r="M19" s="18">
        <v>0</v>
      </c>
      <c r="N19" s="18">
        <v>2</v>
      </c>
      <c r="O19" s="35">
        <f>SUM(C19:N19)</f>
        <v>133</v>
      </c>
    </row>
    <row r="20" spans="1:15" s="4" customFormat="1" ht="14.25" x14ac:dyDescent="0.2">
      <c r="A20" s="56"/>
      <c r="B20" s="13" t="s">
        <v>0</v>
      </c>
      <c r="C20" s="20">
        <f t="shared" ref="C20:O20" si="3">SUM(C16:C19)</f>
        <v>0</v>
      </c>
      <c r="D20" s="20">
        <f>SUM(D16:D19)</f>
        <v>80</v>
      </c>
      <c r="E20" s="20">
        <f t="shared" si="3"/>
        <v>1</v>
      </c>
      <c r="F20" s="20">
        <f t="shared" si="3"/>
        <v>0</v>
      </c>
      <c r="G20" s="20">
        <f t="shared" si="3"/>
        <v>0</v>
      </c>
      <c r="H20" s="20">
        <f t="shared" si="3"/>
        <v>391</v>
      </c>
      <c r="I20" s="20">
        <f t="shared" si="3"/>
        <v>0</v>
      </c>
      <c r="J20" s="20">
        <f t="shared" si="3"/>
        <v>3</v>
      </c>
      <c r="K20" s="20">
        <f t="shared" si="3"/>
        <v>13</v>
      </c>
      <c r="L20" s="20">
        <f t="shared" si="3"/>
        <v>2</v>
      </c>
      <c r="M20" s="20">
        <f t="shared" si="3"/>
        <v>0</v>
      </c>
      <c r="N20" s="20">
        <f t="shared" si="3"/>
        <v>11</v>
      </c>
      <c r="O20" s="36">
        <f t="shared" si="3"/>
        <v>501</v>
      </c>
    </row>
    <row r="21" spans="1:15" x14ac:dyDescent="0.25">
      <c r="A21" s="23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</row>
    <row r="22" spans="1:15" x14ac:dyDescent="0.25">
      <c r="A22" s="56">
        <v>6</v>
      </c>
      <c r="B22" s="12" t="s">
        <v>14</v>
      </c>
      <c r="C22" s="18">
        <v>1</v>
      </c>
      <c r="D22" s="18">
        <v>20</v>
      </c>
      <c r="E22" s="18">
        <v>0</v>
      </c>
      <c r="F22" s="18">
        <v>0</v>
      </c>
      <c r="G22" s="18">
        <v>0</v>
      </c>
      <c r="H22" s="18">
        <v>52</v>
      </c>
      <c r="I22" s="18">
        <v>1</v>
      </c>
      <c r="J22" s="18">
        <v>0</v>
      </c>
      <c r="K22" s="18">
        <v>9</v>
      </c>
      <c r="L22" s="18">
        <v>0</v>
      </c>
      <c r="M22" s="18">
        <v>0</v>
      </c>
      <c r="N22" s="18">
        <v>3</v>
      </c>
      <c r="O22" s="35">
        <f>SUM(C22:N22)</f>
        <v>86</v>
      </c>
    </row>
    <row r="23" spans="1:15" x14ac:dyDescent="0.25">
      <c r="A23" s="56"/>
      <c r="B23" s="12" t="s">
        <v>15</v>
      </c>
      <c r="C23" s="18">
        <v>0</v>
      </c>
      <c r="D23" s="18">
        <v>40</v>
      </c>
      <c r="E23" s="18">
        <v>0</v>
      </c>
      <c r="F23" s="18">
        <v>0</v>
      </c>
      <c r="G23" s="18">
        <v>0</v>
      </c>
      <c r="H23" s="18">
        <v>176</v>
      </c>
      <c r="I23" s="18">
        <v>0</v>
      </c>
      <c r="J23" s="18">
        <v>6</v>
      </c>
      <c r="K23" s="18">
        <v>5</v>
      </c>
      <c r="L23" s="18">
        <v>0</v>
      </c>
      <c r="M23" s="18">
        <v>0</v>
      </c>
      <c r="N23" s="18">
        <v>8</v>
      </c>
      <c r="O23" s="35">
        <f>SUM(C23:N23)</f>
        <v>235</v>
      </c>
    </row>
    <row r="24" spans="1:15" x14ac:dyDescent="0.25">
      <c r="A24" s="56"/>
      <c r="B24" s="12" t="s">
        <v>16</v>
      </c>
      <c r="C24" s="18">
        <v>0</v>
      </c>
      <c r="D24" s="18">
        <v>1</v>
      </c>
      <c r="E24" s="18">
        <v>0</v>
      </c>
      <c r="F24" s="18">
        <v>0</v>
      </c>
      <c r="G24" s="18">
        <v>0</v>
      </c>
      <c r="H24" s="18">
        <v>3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35">
        <f>SUM(C24:N24)</f>
        <v>4</v>
      </c>
    </row>
    <row r="25" spans="1:15" s="4" customFormat="1" ht="14.25" x14ac:dyDescent="0.2">
      <c r="A25" s="56"/>
      <c r="B25" s="13" t="s">
        <v>0</v>
      </c>
      <c r="C25" s="20">
        <f t="shared" ref="C25:O25" si="4">SUM(C22:C24)</f>
        <v>1</v>
      </c>
      <c r="D25" s="20">
        <f>SUM(D22:D24)</f>
        <v>61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231</v>
      </c>
      <c r="I25" s="20">
        <f t="shared" si="4"/>
        <v>1</v>
      </c>
      <c r="J25" s="20">
        <f t="shared" si="4"/>
        <v>6</v>
      </c>
      <c r="K25" s="20">
        <f t="shared" si="4"/>
        <v>14</v>
      </c>
      <c r="L25" s="20">
        <f t="shared" si="4"/>
        <v>0</v>
      </c>
      <c r="M25" s="20">
        <f t="shared" si="4"/>
        <v>0</v>
      </c>
      <c r="N25" s="20">
        <f t="shared" si="4"/>
        <v>11</v>
      </c>
      <c r="O25" s="36">
        <f t="shared" si="4"/>
        <v>325</v>
      </c>
    </row>
    <row r="26" spans="1:15" x14ac:dyDescent="0.25">
      <c r="A26" s="23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5"/>
    </row>
    <row r="27" spans="1:15" x14ac:dyDescent="0.25">
      <c r="A27" s="56">
        <v>7</v>
      </c>
      <c r="B27" s="12" t="s">
        <v>17</v>
      </c>
      <c r="C27" s="18">
        <v>1</v>
      </c>
      <c r="D27" s="18">
        <v>35</v>
      </c>
      <c r="E27" s="18">
        <v>0</v>
      </c>
      <c r="F27" s="18">
        <v>0</v>
      </c>
      <c r="G27" s="18">
        <v>0</v>
      </c>
      <c r="H27" s="18">
        <v>156</v>
      </c>
      <c r="I27" s="18">
        <v>3</v>
      </c>
      <c r="J27" s="18">
        <v>3</v>
      </c>
      <c r="K27" s="18">
        <v>4</v>
      </c>
      <c r="L27" s="18">
        <v>0</v>
      </c>
      <c r="M27" s="18">
        <v>0</v>
      </c>
      <c r="N27" s="18">
        <v>1</v>
      </c>
      <c r="O27" s="35">
        <f t="shared" ref="O27:O32" si="5">SUM(C27:N27)</f>
        <v>203</v>
      </c>
    </row>
    <row r="28" spans="1:15" x14ac:dyDescent="0.25">
      <c r="A28" s="56"/>
      <c r="B28" s="12" t="s">
        <v>18</v>
      </c>
      <c r="C28" s="18">
        <v>0</v>
      </c>
      <c r="D28" s="18">
        <v>10</v>
      </c>
      <c r="E28" s="18">
        <v>0</v>
      </c>
      <c r="F28" s="18">
        <v>0</v>
      </c>
      <c r="G28" s="18">
        <v>0</v>
      </c>
      <c r="H28" s="18">
        <v>65</v>
      </c>
      <c r="I28" s="18">
        <v>0</v>
      </c>
      <c r="J28" s="18">
        <v>0</v>
      </c>
      <c r="K28" s="18">
        <v>3</v>
      </c>
      <c r="L28" s="18">
        <v>0</v>
      </c>
      <c r="M28" s="18">
        <v>0</v>
      </c>
      <c r="N28" s="18">
        <v>1</v>
      </c>
      <c r="O28" s="35">
        <f t="shared" si="5"/>
        <v>79</v>
      </c>
    </row>
    <row r="29" spans="1:15" x14ac:dyDescent="0.25">
      <c r="A29" s="56"/>
      <c r="B29" s="12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35">
        <f t="shared" si="5"/>
        <v>4</v>
      </c>
    </row>
    <row r="30" spans="1:15" x14ac:dyDescent="0.25">
      <c r="A30" s="56"/>
      <c r="B30" s="12" t="s">
        <v>20</v>
      </c>
      <c r="C30" s="18">
        <v>1</v>
      </c>
      <c r="D30" s="18">
        <v>63</v>
      </c>
      <c r="E30" s="18">
        <v>0</v>
      </c>
      <c r="F30" s="18">
        <v>0</v>
      </c>
      <c r="G30" s="18">
        <v>0</v>
      </c>
      <c r="H30" s="18">
        <v>204</v>
      </c>
      <c r="I30" s="18">
        <v>6</v>
      </c>
      <c r="J30" s="18">
        <v>2</v>
      </c>
      <c r="K30" s="18">
        <v>7</v>
      </c>
      <c r="L30" s="18">
        <v>0</v>
      </c>
      <c r="M30" s="18">
        <v>0</v>
      </c>
      <c r="N30" s="18">
        <v>1</v>
      </c>
      <c r="O30" s="35">
        <f t="shared" si="5"/>
        <v>284</v>
      </c>
    </row>
    <row r="31" spans="1:15" x14ac:dyDescent="0.25">
      <c r="A31" s="56"/>
      <c r="B31" s="12" t="s">
        <v>21</v>
      </c>
      <c r="C31" s="18">
        <v>0</v>
      </c>
      <c r="D31" s="18">
        <v>3</v>
      </c>
      <c r="E31" s="18">
        <v>1</v>
      </c>
      <c r="F31" s="18">
        <v>0</v>
      </c>
      <c r="G31" s="18">
        <v>0</v>
      </c>
      <c r="H31" s="18">
        <v>21</v>
      </c>
      <c r="I31" s="18">
        <v>0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35">
        <f t="shared" si="5"/>
        <v>26</v>
      </c>
    </row>
    <row r="32" spans="1:15" x14ac:dyDescent="0.25">
      <c r="A32" s="56"/>
      <c r="B32" s="12" t="s">
        <v>22</v>
      </c>
      <c r="C32" s="18">
        <v>0</v>
      </c>
      <c r="D32" s="18">
        <v>8</v>
      </c>
      <c r="E32" s="18">
        <v>0</v>
      </c>
      <c r="F32" s="18">
        <v>0</v>
      </c>
      <c r="G32" s="18">
        <v>0</v>
      </c>
      <c r="H32" s="18">
        <v>39</v>
      </c>
      <c r="I32" s="18">
        <v>0</v>
      </c>
      <c r="J32" s="18">
        <v>0</v>
      </c>
      <c r="K32" s="18">
        <v>2</v>
      </c>
      <c r="L32" s="18">
        <v>0</v>
      </c>
      <c r="M32" s="18">
        <v>0</v>
      </c>
      <c r="N32" s="18">
        <v>0</v>
      </c>
      <c r="O32" s="35">
        <f t="shared" si="5"/>
        <v>49</v>
      </c>
    </row>
    <row r="33" spans="1:15" s="4" customFormat="1" ht="14.25" x14ac:dyDescent="0.2">
      <c r="A33" s="56"/>
      <c r="B33" s="13" t="s">
        <v>0</v>
      </c>
      <c r="C33" s="20">
        <f t="shared" ref="C33:O33" si="6">SUM(C27:C32)</f>
        <v>2</v>
      </c>
      <c r="D33" s="20">
        <f>SUM(D27:D32)</f>
        <v>119</v>
      </c>
      <c r="E33" s="20">
        <f t="shared" si="6"/>
        <v>1</v>
      </c>
      <c r="F33" s="20">
        <f>SUM(F27:F32)</f>
        <v>0</v>
      </c>
      <c r="G33" s="20">
        <f>SUM(G27:G32)</f>
        <v>0</v>
      </c>
      <c r="H33" s="20">
        <f t="shared" si="6"/>
        <v>489</v>
      </c>
      <c r="I33" s="20">
        <f t="shared" si="6"/>
        <v>9</v>
      </c>
      <c r="J33" s="20">
        <f t="shared" si="6"/>
        <v>5</v>
      </c>
      <c r="K33" s="20">
        <f t="shared" si="6"/>
        <v>17</v>
      </c>
      <c r="L33" s="20">
        <f t="shared" si="6"/>
        <v>0</v>
      </c>
      <c r="M33" s="20">
        <f t="shared" si="6"/>
        <v>0</v>
      </c>
      <c r="N33" s="20">
        <f t="shared" si="6"/>
        <v>3</v>
      </c>
      <c r="O33" s="36">
        <f t="shared" si="6"/>
        <v>645</v>
      </c>
    </row>
    <row r="34" spans="1:15" x14ac:dyDescent="0.25">
      <c r="A34" s="23"/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5"/>
    </row>
    <row r="35" spans="1:15" x14ac:dyDescent="0.25">
      <c r="A35" s="56">
        <v>8</v>
      </c>
      <c r="B35" s="12" t="s">
        <v>23</v>
      </c>
      <c r="C35" s="18">
        <v>0</v>
      </c>
      <c r="D35" s="18">
        <v>1</v>
      </c>
      <c r="E35" s="18">
        <v>0</v>
      </c>
      <c r="F35" s="18">
        <v>0</v>
      </c>
      <c r="G35" s="18">
        <v>0</v>
      </c>
      <c r="H35" s="18">
        <v>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35">
        <f>SUM(C35:N35)</f>
        <v>8</v>
      </c>
    </row>
    <row r="36" spans="1:15" x14ac:dyDescent="0.25">
      <c r="A36" s="56"/>
      <c r="B36" s="12" t="s">
        <v>24</v>
      </c>
      <c r="C36" s="18">
        <v>0</v>
      </c>
      <c r="D36" s="18">
        <v>270</v>
      </c>
      <c r="E36" s="18">
        <v>2</v>
      </c>
      <c r="F36" s="18">
        <v>0</v>
      </c>
      <c r="G36" s="18">
        <v>2</v>
      </c>
      <c r="H36" s="18">
        <v>1336</v>
      </c>
      <c r="I36" s="18">
        <v>2</v>
      </c>
      <c r="J36" s="18">
        <v>12</v>
      </c>
      <c r="K36" s="18">
        <v>61</v>
      </c>
      <c r="L36" s="18">
        <v>6</v>
      </c>
      <c r="M36" s="18">
        <v>0</v>
      </c>
      <c r="N36" s="18">
        <v>28</v>
      </c>
      <c r="O36" s="35">
        <f>SUM(C36:N36)</f>
        <v>1719</v>
      </c>
    </row>
    <row r="37" spans="1:15" s="4" customFormat="1" ht="14.25" x14ac:dyDescent="0.2">
      <c r="A37" s="56"/>
      <c r="B37" s="13" t="s">
        <v>0</v>
      </c>
      <c r="C37" s="20">
        <f t="shared" ref="C37:O37" si="7">SUM(C35:C36)</f>
        <v>0</v>
      </c>
      <c r="D37" s="20">
        <f>SUM(D35:D36)</f>
        <v>271</v>
      </c>
      <c r="E37" s="20">
        <f t="shared" si="7"/>
        <v>2</v>
      </c>
      <c r="F37" s="20">
        <f t="shared" si="7"/>
        <v>0</v>
      </c>
      <c r="G37" s="20">
        <f t="shared" si="7"/>
        <v>2</v>
      </c>
      <c r="H37" s="20">
        <f t="shared" si="7"/>
        <v>1342</v>
      </c>
      <c r="I37" s="20">
        <f t="shared" si="7"/>
        <v>2</v>
      </c>
      <c r="J37" s="20">
        <f t="shared" si="7"/>
        <v>12</v>
      </c>
      <c r="K37" s="20">
        <f t="shared" si="7"/>
        <v>61</v>
      </c>
      <c r="L37" s="20">
        <f t="shared" si="7"/>
        <v>6</v>
      </c>
      <c r="M37" s="20">
        <f t="shared" si="7"/>
        <v>0</v>
      </c>
      <c r="N37" s="20">
        <f t="shared" si="7"/>
        <v>29</v>
      </c>
      <c r="O37" s="36">
        <f t="shared" si="7"/>
        <v>1727</v>
      </c>
    </row>
    <row r="38" spans="1:15" x14ac:dyDescent="0.25">
      <c r="A38" s="23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5"/>
    </row>
    <row r="39" spans="1:15" x14ac:dyDescent="0.25">
      <c r="A39" s="56">
        <v>9</v>
      </c>
      <c r="B39" s="12" t="s">
        <v>25</v>
      </c>
      <c r="C39" s="18">
        <v>2</v>
      </c>
      <c r="D39" s="18">
        <v>85</v>
      </c>
      <c r="E39" s="18">
        <v>1</v>
      </c>
      <c r="F39" s="18">
        <v>0</v>
      </c>
      <c r="G39" s="18">
        <v>0</v>
      </c>
      <c r="H39" s="18">
        <v>267</v>
      </c>
      <c r="I39" s="18">
        <v>4</v>
      </c>
      <c r="J39" s="18">
        <v>3</v>
      </c>
      <c r="K39" s="18">
        <v>10</v>
      </c>
      <c r="L39" s="18">
        <v>0</v>
      </c>
      <c r="M39" s="18">
        <v>0</v>
      </c>
      <c r="N39" s="18">
        <v>2</v>
      </c>
      <c r="O39" s="35">
        <f>SUM(C39:N39)</f>
        <v>374</v>
      </c>
    </row>
    <row r="40" spans="1:15" x14ac:dyDescent="0.25">
      <c r="A40" s="56"/>
      <c r="B40" s="12" t="s">
        <v>26</v>
      </c>
      <c r="C40" s="18">
        <v>0</v>
      </c>
      <c r="D40" s="18">
        <v>1</v>
      </c>
      <c r="E40" s="18">
        <v>0</v>
      </c>
      <c r="F40" s="18">
        <v>0</v>
      </c>
      <c r="G40" s="18">
        <v>0</v>
      </c>
      <c r="H40" s="18">
        <v>73</v>
      </c>
      <c r="I40" s="18">
        <v>0</v>
      </c>
      <c r="J40" s="18">
        <v>0</v>
      </c>
      <c r="K40" s="18">
        <v>3</v>
      </c>
      <c r="L40" s="18">
        <v>0</v>
      </c>
      <c r="M40" s="18">
        <v>0</v>
      </c>
      <c r="N40" s="18">
        <v>0</v>
      </c>
      <c r="O40" s="35">
        <f>SUM(C40:N40)</f>
        <v>77</v>
      </c>
    </row>
    <row r="41" spans="1:15" x14ac:dyDescent="0.25">
      <c r="A41" s="56"/>
      <c r="B41" s="12" t="s">
        <v>27</v>
      </c>
      <c r="C41" s="18">
        <v>0</v>
      </c>
      <c r="D41" s="18">
        <v>2</v>
      </c>
      <c r="E41" s="18">
        <v>0</v>
      </c>
      <c r="F41" s="18">
        <v>0</v>
      </c>
      <c r="G41" s="18">
        <v>0</v>
      </c>
      <c r="H41" s="18">
        <v>20</v>
      </c>
      <c r="I41" s="18">
        <v>0</v>
      </c>
      <c r="J41" s="18">
        <v>0</v>
      </c>
      <c r="K41" s="18">
        <v>2</v>
      </c>
      <c r="L41" s="18">
        <v>0</v>
      </c>
      <c r="M41" s="18">
        <v>0</v>
      </c>
      <c r="N41" s="18">
        <v>1</v>
      </c>
      <c r="O41" s="35">
        <f>SUM(C41:N41)</f>
        <v>25</v>
      </c>
    </row>
    <row r="42" spans="1:15" s="4" customFormat="1" ht="14.25" x14ac:dyDescent="0.2">
      <c r="A42" s="56"/>
      <c r="B42" s="13" t="s">
        <v>0</v>
      </c>
      <c r="C42" s="20">
        <f t="shared" ref="C42:O42" si="8">SUM(C39:C41)</f>
        <v>2</v>
      </c>
      <c r="D42" s="20">
        <f>SUM(D39:D41)</f>
        <v>88</v>
      </c>
      <c r="E42" s="20">
        <f t="shared" si="8"/>
        <v>1</v>
      </c>
      <c r="F42" s="20">
        <f t="shared" si="8"/>
        <v>0</v>
      </c>
      <c r="G42" s="20">
        <f t="shared" si="8"/>
        <v>0</v>
      </c>
      <c r="H42" s="20">
        <f t="shared" si="8"/>
        <v>360</v>
      </c>
      <c r="I42" s="20">
        <f t="shared" si="8"/>
        <v>4</v>
      </c>
      <c r="J42" s="20">
        <f t="shared" si="8"/>
        <v>3</v>
      </c>
      <c r="K42" s="20">
        <f t="shared" si="8"/>
        <v>15</v>
      </c>
      <c r="L42" s="20">
        <f t="shared" si="8"/>
        <v>0</v>
      </c>
      <c r="M42" s="20">
        <f t="shared" si="8"/>
        <v>0</v>
      </c>
      <c r="N42" s="20">
        <f t="shared" si="8"/>
        <v>3</v>
      </c>
      <c r="O42" s="36">
        <f t="shared" si="8"/>
        <v>476</v>
      </c>
    </row>
    <row r="43" spans="1:15" x14ac:dyDescent="0.25">
      <c r="A43" s="23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5"/>
    </row>
    <row r="44" spans="1:15" s="4" customFormat="1" x14ac:dyDescent="0.25">
      <c r="A44" s="23">
        <v>10</v>
      </c>
      <c r="B44" s="12" t="s">
        <v>28</v>
      </c>
      <c r="C44" s="20">
        <v>0</v>
      </c>
      <c r="D44" s="20">
        <v>342</v>
      </c>
      <c r="E44" s="20">
        <v>0</v>
      </c>
      <c r="F44" s="20">
        <v>0</v>
      </c>
      <c r="G44" s="20">
        <v>0</v>
      </c>
      <c r="H44" s="20">
        <v>705</v>
      </c>
      <c r="I44" s="20">
        <v>29</v>
      </c>
      <c r="J44" s="20">
        <v>13</v>
      </c>
      <c r="K44" s="20">
        <v>19</v>
      </c>
      <c r="L44" s="20">
        <v>0</v>
      </c>
      <c r="M44" s="20">
        <v>0</v>
      </c>
      <c r="N44" s="20">
        <v>6</v>
      </c>
      <c r="O44" s="36">
        <f>SUM(C44:N44)</f>
        <v>1114</v>
      </c>
    </row>
    <row r="45" spans="1:15" x14ac:dyDescent="0.25">
      <c r="A45" s="23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5"/>
    </row>
    <row r="46" spans="1:15" x14ac:dyDescent="0.25">
      <c r="A46" s="56">
        <v>11</v>
      </c>
      <c r="B46" s="12" t="s">
        <v>29</v>
      </c>
      <c r="C46" s="18">
        <v>0</v>
      </c>
      <c r="D46" s="18">
        <v>15</v>
      </c>
      <c r="E46" s="18">
        <v>0</v>
      </c>
      <c r="F46" s="18">
        <v>0</v>
      </c>
      <c r="G46" s="18">
        <v>0</v>
      </c>
      <c r="H46" s="18">
        <v>87</v>
      </c>
      <c r="I46" s="18">
        <v>0</v>
      </c>
      <c r="J46" s="18">
        <v>0</v>
      </c>
      <c r="K46" s="18">
        <v>3</v>
      </c>
      <c r="L46" s="18">
        <v>0</v>
      </c>
      <c r="M46" s="18">
        <v>0</v>
      </c>
      <c r="N46" s="18">
        <v>2</v>
      </c>
      <c r="O46" s="35">
        <f>SUM(C46:N46)</f>
        <v>107</v>
      </c>
    </row>
    <row r="47" spans="1:15" x14ac:dyDescent="0.25">
      <c r="A47" s="56"/>
      <c r="B47" s="12" t="s">
        <v>30</v>
      </c>
      <c r="C47" s="18">
        <v>0</v>
      </c>
      <c r="D47" s="18">
        <v>2</v>
      </c>
      <c r="E47" s="18">
        <v>0</v>
      </c>
      <c r="F47" s="18">
        <v>0</v>
      </c>
      <c r="G47" s="18">
        <v>0</v>
      </c>
      <c r="H47" s="18">
        <v>15</v>
      </c>
      <c r="I47" s="18">
        <v>1</v>
      </c>
      <c r="J47" s="18">
        <v>0</v>
      </c>
      <c r="K47" s="18">
        <v>1</v>
      </c>
      <c r="L47" s="18">
        <v>0</v>
      </c>
      <c r="M47" s="18">
        <v>0</v>
      </c>
      <c r="N47" s="18">
        <v>0</v>
      </c>
      <c r="O47" s="35">
        <f>SUM(C47:N47)</f>
        <v>19</v>
      </c>
    </row>
    <row r="48" spans="1:15" x14ac:dyDescent="0.25">
      <c r="A48" s="56"/>
      <c r="B48" s="12" t="s">
        <v>31</v>
      </c>
      <c r="C48" s="18">
        <v>0</v>
      </c>
      <c r="D48" s="18">
        <v>54</v>
      </c>
      <c r="E48" s="18">
        <v>1</v>
      </c>
      <c r="F48" s="18">
        <v>0</v>
      </c>
      <c r="G48" s="18">
        <v>0</v>
      </c>
      <c r="H48" s="18">
        <v>252</v>
      </c>
      <c r="I48" s="18">
        <v>4</v>
      </c>
      <c r="J48" s="18">
        <v>3</v>
      </c>
      <c r="K48" s="18">
        <v>4</v>
      </c>
      <c r="L48" s="18">
        <v>0</v>
      </c>
      <c r="M48" s="18">
        <v>0</v>
      </c>
      <c r="N48" s="18">
        <v>8</v>
      </c>
      <c r="O48" s="35">
        <f>SUM(C48:N48)</f>
        <v>326</v>
      </c>
    </row>
    <row r="49" spans="1:15" x14ac:dyDescent="0.25">
      <c r="A49" s="56"/>
      <c r="B49" s="12" t="s">
        <v>32</v>
      </c>
      <c r="C49" s="18">
        <v>0</v>
      </c>
      <c r="D49" s="18">
        <v>11</v>
      </c>
      <c r="E49" s="18">
        <v>0</v>
      </c>
      <c r="F49" s="18">
        <v>0</v>
      </c>
      <c r="G49" s="18">
        <v>0</v>
      </c>
      <c r="H49" s="18">
        <v>59</v>
      </c>
      <c r="I49" s="18">
        <v>3</v>
      </c>
      <c r="J49" s="18">
        <v>1</v>
      </c>
      <c r="K49" s="18">
        <v>2</v>
      </c>
      <c r="L49" s="18">
        <v>0</v>
      </c>
      <c r="M49" s="18">
        <v>0</v>
      </c>
      <c r="N49" s="18">
        <v>2</v>
      </c>
      <c r="O49" s="35">
        <f>SUM(C49:N49)</f>
        <v>78</v>
      </c>
    </row>
    <row r="50" spans="1:15" s="4" customFormat="1" ht="14.25" x14ac:dyDescent="0.2">
      <c r="A50" s="56"/>
      <c r="B50" s="13" t="s">
        <v>0</v>
      </c>
      <c r="C50" s="20">
        <f t="shared" ref="C50:O50" si="9">SUM(C46:C49)</f>
        <v>0</v>
      </c>
      <c r="D50" s="20">
        <f>SUM(D46:D49)</f>
        <v>82</v>
      </c>
      <c r="E50" s="20">
        <f t="shared" si="9"/>
        <v>1</v>
      </c>
      <c r="F50" s="20">
        <f t="shared" si="9"/>
        <v>0</v>
      </c>
      <c r="G50" s="20">
        <f>SUM(G46:G49)</f>
        <v>0</v>
      </c>
      <c r="H50" s="20">
        <f t="shared" si="9"/>
        <v>413</v>
      </c>
      <c r="I50" s="20">
        <f t="shared" si="9"/>
        <v>8</v>
      </c>
      <c r="J50" s="20">
        <f t="shared" si="9"/>
        <v>4</v>
      </c>
      <c r="K50" s="20">
        <f t="shared" si="9"/>
        <v>10</v>
      </c>
      <c r="L50" s="20">
        <f t="shared" si="9"/>
        <v>0</v>
      </c>
      <c r="M50" s="20">
        <f t="shared" si="9"/>
        <v>0</v>
      </c>
      <c r="N50" s="20">
        <f t="shared" si="9"/>
        <v>12</v>
      </c>
      <c r="O50" s="36">
        <f t="shared" si="9"/>
        <v>530</v>
      </c>
    </row>
    <row r="51" spans="1:15" x14ac:dyDescent="0.25">
      <c r="A51" s="23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5"/>
    </row>
    <row r="52" spans="1:15" x14ac:dyDescent="0.25">
      <c r="A52" s="56">
        <v>12</v>
      </c>
      <c r="B52" s="12" t="s">
        <v>33</v>
      </c>
      <c r="C52" s="18">
        <v>1</v>
      </c>
      <c r="D52" s="18">
        <v>49</v>
      </c>
      <c r="E52" s="18">
        <v>0</v>
      </c>
      <c r="F52" s="18">
        <v>0</v>
      </c>
      <c r="G52" s="18">
        <v>0</v>
      </c>
      <c r="H52" s="18">
        <v>87</v>
      </c>
      <c r="I52" s="18">
        <v>0</v>
      </c>
      <c r="J52" s="18">
        <v>2</v>
      </c>
      <c r="K52" s="18">
        <v>7</v>
      </c>
      <c r="L52" s="18">
        <v>0</v>
      </c>
      <c r="M52" s="18">
        <v>0</v>
      </c>
      <c r="N52" s="18">
        <v>2</v>
      </c>
      <c r="O52" s="35">
        <f t="shared" ref="O52:O57" si="10">SUM(C52:N52)</f>
        <v>148</v>
      </c>
    </row>
    <row r="53" spans="1:15" x14ac:dyDescent="0.25">
      <c r="A53" s="56"/>
      <c r="B53" s="12" t="s">
        <v>34</v>
      </c>
      <c r="C53" s="18">
        <v>0</v>
      </c>
      <c r="D53" s="18">
        <v>8</v>
      </c>
      <c r="E53" s="18">
        <v>0</v>
      </c>
      <c r="F53" s="18">
        <v>0</v>
      </c>
      <c r="G53" s="18">
        <v>0</v>
      </c>
      <c r="H53" s="18">
        <v>19</v>
      </c>
      <c r="I53" s="18">
        <v>0</v>
      </c>
      <c r="J53" s="18">
        <v>0</v>
      </c>
      <c r="K53" s="18">
        <v>0</v>
      </c>
      <c r="L53" s="18">
        <v>1</v>
      </c>
      <c r="M53" s="18">
        <v>0</v>
      </c>
      <c r="N53" s="18">
        <v>0</v>
      </c>
      <c r="O53" s="35">
        <f t="shared" si="10"/>
        <v>28</v>
      </c>
    </row>
    <row r="54" spans="1:15" x14ac:dyDescent="0.25">
      <c r="A54" s="56"/>
      <c r="B54" s="12" t="s">
        <v>35</v>
      </c>
      <c r="C54" s="18">
        <v>0</v>
      </c>
      <c r="D54" s="18">
        <v>5</v>
      </c>
      <c r="E54" s="18">
        <v>0</v>
      </c>
      <c r="F54" s="18">
        <v>0</v>
      </c>
      <c r="G54" s="18">
        <v>0</v>
      </c>
      <c r="H54" s="18">
        <v>17</v>
      </c>
      <c r="I54" s="18">
        <v>0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35">
        <f t="shared" si="10"/>
        <v>23</v>
      </c>
    </row>
    <row r="55" spans="1:15" x14ac:dyDescent="0.25">
      <c r="A55" s="56"/>
      <c r="B55" s="12" t="s">
        <v>36</v>
      </c>
      <c r="C55" s="18">
        <v>0</v>
      </c>
      <c r="D55" s="18">
        <v>3</v>
      </c>
      <c r="E55" s="18">
        <v>0</v>
      </c>
      <c r="F55" s="18">
        <v>0</v>
      </c>
      <c r="G55" s="18">
        <v>0</v>
      </c>
      <c r="H55" s="18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35">
        <f t="shared" si="10"/>
        <v>5</v>
      </c>
    </row>
    <row r="56" spans="1:15" x14ac:dyDescent="0.25">
      <c r="A56" s="56"/>
      <c r="B56" s="12" t="s">
        <v>37</v>
      </c>
      <c r="C56" s="18">
        <v>0</v>
      </c>
      <c r="D56" s="18">
        <v>23</v>
      </c>
      <c r="E56" s="18">
        <v>1</v>
      </c>
      <c r="F56" s="18">
        <v>0</v>
      </c>
      <c r="G56" s="18">
        <v>0</v>
      </c>
      <c r="H56" s="18">
        <v>49</v>
      </c>
      <c r="I56" s="18">
        <v>0</v>
      </c>
      <c r="J56" s="18">
        <v>1</v>
      </c>
      <c r="K56" s="18">
        <v>1</v>
      </c>
      <c r="L56" s="18">
        <v>0</v>
      </c>
      <c r="M56" s="18">
        <v>0</v>
      </c>
      <c r="N56" s="18">
        <v>3</v>
      </c>
      <c r="O56" s="35">
        <f t="shared" si="10"/>
        <v>78</v>
      </c>
    </row>
    <row r="57" spans="1:15" x14ac:dyDescent="0.25">
      <c r="A57" s="56"/>
      <c r="B57" s="12" t="s">
        <v>38</v>
      </c>
      <c r="C57" s="18">
        <v>0</v>
      </c>
      <c r="D57" s="18">
        <v>10</v>
      </c>
      <c r="E57" s="18">
        <v>0</v>
      </c>
      <c r="F57" s="18">
        <v>0</v>
      </c>
      <c r="G57" s="18">
        <v>0</v>
      </c>
      <c r="H57" s="18">
        <v>28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35">
        <f t="shared" si="10"/>
        <v>38</v>
      </c>
    </row>
    <row r="58" spans="1:15" s="4" customFormat="1" ht="14.25" x14ac:dyDescent="0.2">
      <c r="A58" s="56"/>
      <c r="B58" s="13" t="s">
        <v>0</v>
      </c>
      <c r="C58" s="20">
        <f t="shared" ref="C58:O58" si="11">SUM(C52:C57)</f>
        <v>1</v>
      </c>
      <c r="D58" s="20">
        <f>SUM(D52:D57)</f>
        <v>98</v>
      </c>
      <c r="E58" s="20">
        <f t="shared" si="11"/>
        <v>1</v>
      </c>
      <c r="F58" s="20">
        <f t="shared" si="11"/>
        <v>0</v>
      </c>
      <c r="G58" s="20">
        <f>SUM(G52:G57)</f>
        <v>0</v>
      </c>
      <c r="H58" s="20">
        <f t="shared" si="11"/>
        <v>202</v>
      </c>
      <c r="I58" s="20">
        <f t="shared" si="11"/>
        <v>0</v>
      </c>
      <c r="J58" s="20">
        <f t="shared" si="11"/>
        <v>3</v>
      </c>
      <c r="K58" s="20">
        <f t="shared" si="11"/>
        <v>9</v>
      </c>
      <c r="L58" s="20">
        <f t="shared" si="11"/>
        <v>1</v>
      </c>
      <c r="M58" s="20">
        <f t="shared" si="11"/>
        <v>0</v>
      </c>
      <c r="N58" s="20">
        <f t="shared" si="11"/>
        <v>5</v>
      </c>
      <c r="O58" s="36">
        <f t="shared" si="11"/>
        <v>320</v>
      </c>
    </row>
    <row r="59" spans="1:15" x14ac:dyDescent="0.25">
      <c r="A59" s="23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35"/>
    </row>
    <row r="60" spans="1:15" x14ac:dyDescent="0.25">
      <c r="A60" s="56">
        <v>13</v>
      </c>
      <c r="B60" s="12" t="s">
        <v>39</v>
      </c>
      <c r="C60" s="18">
        <v>0</v>
      </c>
      <c r="D60" s="18">
        <v>8</v>
      </c>
      <c r="E60" s="18">
        <v>0</v>
      </c>
      <c r="F60" s="18">
        <v>0</v>
      </c>
      <c r="G60" s="18">
        <v>0</v>
      </c>
      <c r="H60" s="18">
        <v>36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4</v>
      </c>
      <c r="O60" s="35">
        <f t="shared" ref="O60:O66" si="12">SUM(C60:N60)</f>
        <v>48</v>
      </c>
    </row>
    <row r="61" spans="1:15" x14ac:dyDescent="0.25">
      <c r="A61" s="56"/>
      <c r="B61" s="12" t="s">
        <v>40</v>
      </c>
      <c r="C61" s="18">
        <v>0</v>
      </c>
      <c r="D61" s="18">
        <v>25</v>
      </c>
      <c r="E61" s="18">
        <v>0</v>
      </c>
      <c r="F61" s="18">
        <v>0</v>
      </c>
      <c r="G61" s="18">
        <v>0</v>
      </c>
      <c r="H61" s="18">
        <v>81</v>
      </c>
      <c r="I61" s="18">
        <v>1</v>
      </c>
      <c r="J61" s="18">
        <v>1</v>
      </c>
      <c r="K61" s="18">
        <v>2</v>
      </c>
      <c r="L61" s="18">
        <v>0</v>
      </c>
      <c r="M61" s="18">
        <v>0</v>
      </c>
      <c r="N61" s="18">
        <v>2</v>
      </c>
      <c r="O61" s="35">
        <f t="shared" si="12"/>
        <v>112</v>
      </c>
    </row>
    <row r="62" spans="1:15" x14ac:dyDescent="0.25">
      <c r="A62" s="56"/>
      <c r="B62" s="12" t="s">
        <v>41</v>
      </c>
      <c r="C62" s="18">
        <v>0</v>
      </c>
      <c r="D62" s="18">
        <v>58</v>
      </c>
      <c r="E62" s="18">
        <v>0</v>
      </c>
      <c r="F62" s="18">
        <v>0</v>
      </c>
      <c r="G62" s="18">
        <v>1</v>
      </c>
      <c r="H62" s="18">
        <v>123</v>
      </c>
      <c r="I62" s="18">
        <v>1</v>
      </c>
      <c r="J62" s="18">
        <v>0</v>
      </c>
      <c r="K62" s="18">
        <v>4</v>
      </c>
      <c r="L62" s="18">
        <v>1</v>
      </c>
      <c r="M62" s="18">
        <v>0</v>
      </c>
      <c r="N62" s="18">
        <v>3</v>
      </c>
      <c r="O62" s="35">
        <f t="shared" si="12"/>
        <v>191</v>
      </c>
    </row>
    <row r="63" spans="1:15" x14ac:dyDescent="0.25">
      <c r="A63" s="56"/>
      <c r="B63" s="12" t="s">
        <v>42</v>
      </c>
      <c r="C63" s="18">
        <v>0</v>
      </c>
      <c r="D63" s="18">
        <v>5</v>
      </c>
      <c r="E63" s="18">
        <v>0</v>
      </c>
      <c r="F63" s="18">
        <v>0</v>
      </c>
      <c r="G63" s="18">
        <v>0</v>
      </c>
      <c r="H63" s="18">
        <v>16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35">
        <f t="shared" si="12"/>
        <v>22</v>
      </c>
    </row>
    <row r="64" spans="1:15" x14ac:dyDescent="0.25">
      <c r="A64" s="56"/>
      <c r="B64" s="12" t="s">
        <v>43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9</v>
      </c>
      <c r="I64" s="18">
        <v>0</v>
      </c>
      <c r="J64" s="18">
        <v>0</v>
      </c>
      <c r="K64" s="18">
        <v>1</v>
      </c>
      <c r="L64" s="18">
        <v>0</v>
      </c>
      <c r="M64" s="18">
        <v>0</v>
      </c>
      <c r="N64" s="18">
        <v>0</v>
      </c>
      <c r="O64" s="35">
        <f t="shared" si="12"/>
        <v>10</v>
      </c>
    </row>
    <row r="65" spans="1:15" x14ac:dyDescent="0.25">
      <c r="A65" s="56"/>
      <c r="B65" s="12" t="s">
        <v>44</v>
      </c>
      <c r="C65" s="18">
        <v>0</v>
      </c>
      <c r="D65" s="18">
        <v>6</v>
      </c>
      <c r="E65" s="18">
        <v>0</v>
      </c>
      <c r="F65" s="18">
        <v>0</v>
      </c>
      <c r="G65" s="18">
        <v>0</v>
      </c>
      <c r="H65" s="18">
        <v>18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</v>
      </c>
      <c r="O65" s="35">
        <f t="shared" si="12"/>
        <v>25</v>
      </c>
    </row>
    <row r="66" spans="1:15" x14ac:dyDescent="0.25">
      <c r="A66" s="56"/>
      <c r="B66" s="12" t="s">
        <v>45</v>
      </c>
      <c r="C66" s="18">
        <v>1</v>
      </c>
      <c r="D66" s="18">
        <v>12</v>
      </c>
      <c r="E66" s="18">
        <v>0</v>
      </c>
      <c r="F66" s="18">
        <v>0</v>
      </c>
      <c r="G66" s="18">
        <v>0</v>
      </c>
      <c r="H66" s="18">
        <v>33</v>
      </c>
      <c r="I66" s="18">
        <v>1</v>
      </c>
      <c r="J66" s="18">
        <v>0</v>
      </c>
      <c r="K66" s="18">
        <v>0</v>
      </c>
      <c r="L66" s="18">
        <v>0</v>
      </c>
      <c r="M66" s="18">
        <v>1</v>
      </c>
      <c r="N66" s="18">
        <v>1</v>
      </c>
      <c r="O66" s="35">
        <f t="shared" si="12"/>
        <v>49</v>
      </c>
    </row>
    <row r="67" spans="1:15" s="4" customFormat="1" ht="14.25" x14ac:dyDescent="0.2">
      <c r="A67" s="56"/>
      <c r="B67" s="13" t="s">
        <v>0</v>
      </c>
      <c r="C67" s="20">
        <f t="shared" ref="C67:N67" si="13">SUM(C60:C66)</f>
        <v>1</v>
      </c>
      <c r="D67" s="20">
        <f>SUM(D60:D66)</f>
        <v>114</v>
      </c>
      <c r="E67" s="20">
        <f t="shared" si="13"/>
        <v>0</v>
      </c>
      <c r="F67" s="20">
        <f t="shared" si="13"/>
        <v>0</v>
      </c>
      <c r="G67" s="20">
        <f>SUM(G60:G66)</f>
        <v>1</v>
      </c>
      <c r="H67" s="20">
        <f t="shared" si="13"/>
        <v>316</v>
      </c>
      <c r="I67" s="20">
        <f t="shared" si="13"/>
        <v>3</v>
      </c>
      <c r="J67" s="20">
        <f t="shared" si="13"/>
        <v>1</v>
      </c>
      <c r="K67" s="20">
        <f t="shared" si="13"/>
        <v>7</v>
      </c>
      <c r="L67" s="20">
        <f t="shared" si="13"/>
        <v>1</v>
      </c>
      <c r="M67" s="20">
        <f t="shared" si="13"/>
        <v>1</v>
      </c>
      <c r="N67" s="20">
        <f t="shared" si="13"/>
        <v>12</v>
      </c>
      <c r="O67" s="36">
        <f>SUM(O60:O66)</f>
        <v>457</v>
      </c>
    </row>
    <row r="68" spans="1:15" x14ac:dyDescent="0.25">
      <c r="A68" s="23"/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35"/>
    </row>
    <row r="69" spans="1:15" x14ac:dyDescent="0.25">
      <c r="A69" s="56">
        <v>14</v>
      </c>
      <c r="B69" s="12" t="s">
        <v>46</v>
      </c>
      <c r="C69" s="18">
        <v>0</v>
      </c>
      <c r="D69" s="18">
        <v>12</v>
      </c>
      <c r="E69" s="18">
        <v>0</v>
      </c>
      <c r="F69" s="18">
        <v>0</v>
      </c>
      <c r="G69" s="18">
        <v>0</v>
      </c>
      <c r="H69" s="18">
        <v>50</v>
      </c>
      <c r="I69" s="18">
        <v>0</v>
      </c>
      <c r="J69" s="18">
        <v>2</v>
      </c>
      <c r="K69" s="18">
        <v>1</v>
      </c>
      <c r="L69" s="18">
        <v>0</v>
      </c>
      <c r="M69" s="18">
        <v>0</v>
      </c>
      <c r="N69" s="18">
        <v>0</v>
      </c>
      <c r="O69" s="35">
        <f>SUM(C69:N69)</f>
        <v>65</v>
      </c>
    </row>
    <row r="70" spans="1:15" x14ac:dyDescent="0.25">
      <c r="A70" s="56"/>
      <c r="B70" s="12" t="s">
        <v>47</v>
      </c>
      <c r="C70" s="18">
        <v>0</v>
      </c>
      <c r="D70" s="18">
        <v>18</v>
      </c>
      <c r="E70" s="18">
        <v>0</v>
      </c>
      <c r="F70" s="18">
        <v>0</v>
      </c>
      <c r="G70" s="18">
        <v>0</v>
      </c>
      <c r="H70" s="18">
        <v>70</v>
      </c>
      <c r="I70" s="18">
        <v>1</v>
      </c>
      <c r="J70" s="18">
        <v>1</v>
      </c>
      <c r="K70" s="18">
        <v>4</v>
      </c>
      <c r="L70" s="18">
        <v>0</v>
      </c>
      <c r="M70" s="18">
        <v>0</v>
      </c>
      <c r="N70" s="18">
        <v>1</v>
      </c>
      <c r="O70" s="35">
        <f>SUM(C70:N70)</f>
        <v>95</v>
      </c>
    </row>
    <row r="71" spans="1:15" x14ac:dyDescent="0.25">
      <c r="A71" s="56"/>
      <c r="B71" s="12" t="s">
        <v>48</v>
      </c>
      <c r="C71" s="18">
        <v>0</v>
      </c>
      <c r="D71" s="18">
        <v>17</v>
      </c>
      <c r="E71" s="18">
        <v>0</v>
      </c>
      <c r="F71" s="18">
        <v>0</v>
      </c>
      <c r="G71" s="18">
        <v>0</v>
      </c>
      <c r="H71" s="18">
        <v>83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1</v>
      </c>
      <c r="O71" s="35">
        <f>SUM(C71:N71)</f>
        <v>101</v>
      </c>
    </row>
    <row r="72" spans="1:15" s="4" customFormat="1" ht="14.25" x14ac:dyDescent="0.2">
      <c r="A72" s="56"/>
      <c r="B72" s="13" t="s">
        <v>0</v>
      </c>
      <c r="C72" s="20">
        <f t="shared" ref="C72:O72" si="14">SUM(C69:C71)</f>
        <v>0</v>
      </c>
      <c r="D72" s="20">
        <f>SUM(D69:D71)</f>
        <v>47</v>
      </c>
      <c r="E72" s="20">
        <f t="shared" si="14"/>
        <v>0</v>
      </c>
      <c r="F72" s="20">
        <f t="shared" si="14"/>
        <v>0</v>
      </c>
      <c r="G72" s="20">
        <f>SUM(G69:G71)</f>
        <v>0</v>
      </c>
      <c r="H72" s="20">
        <f t="shared" si="14"/>
        <v>203</v>
      </c>
      <c r="I72" s="20">
        <f t="shared" si="14"/>
        <v>1</v>
      </c>
      <c r="J72" s="20">
        <f t="shared" si="14"/>
        <v>3</v>
      </c>
      <c r="K72" s="20">
        <f t="shared" si="14"/>
        <v>5</v>
      </c>
      <c r="L72" s="20">
        <f t="shared" si="14"/>
        <v>0</v>
      </c>
      <c r="M72" s="20">
        <f t="shared" si="14"/>
        <v>0</v>
      </c>
      <c r="N72" s="20">
        <f t="shared" si="14"/>
        <v>2</v>
      </c>
      <c r="O72" s="36">
        <f t="shared" si="14"/>
        <v>261</v>
      </c>
    </row>
    <row r="73" spans="1:15" x14ac:dyDescent="0.25">
      <c r="A73" s="23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35"/>
    </row>
    <row r="74" spans="1:15" x14ac:dyDescent="0.25">
      <c r="A74" s="56">
        <v>15</v>
      </c>
      <c r="B74" s="12" t="s">
        <v>49</v>
      </c>
      <c r="C74" s="18">
        <v>0</v>
      </c>
      <c r="D74" s="18">
        <v>4</v>
      </c>
      <c r="E74" s="18">
        <v>0</v>
      </c>
      <c r="F74" s="18">
        <v>0</v>
      </c>
      <c r="G74" s="18">
        <v>0</v>
      </c>
      <c r="H74" s="18">
        <v>13</v>
      </c>
      <c r="I74" s="18">
        <v>0</v>
      </c>
      <c r="J74" s="18">
        <v>0</v>
      </c>
      <c r="K74" s="18">
        <v>2</v>
      </c>
      <c r="L74" s="18">
        <v>0</v>
      </c>
      <c r="M74" s="18">
        <v>0</v>
      </c>
      <c r="N74" s="18">
        <v>0</v>
      </c>
      <c r="O74" s="35">
        <f>SUM(C74:N74)</f>
        <v>19</v>
      </c>
    </row>
    <row r="75" spans="1:15" x14ac:dyDescent="0.25">
      <c r="A75" s="56"/>
      <c r="B75" s="12" t="s">
        <v>50</v>
      </c>
      <c r="C75" s="18">
        <v>0</v>
      </c>
      <c r="D75" s="18">
        <v>1</v>
      </c>
      <c r="E75" s="18">
        <v>0</v>
      </c>
      <c r="F75" s="18">
        <v>0</v>
      </c>
      <c r="G75" s="18">
        <v>0</v>
      </c>
      <c r="H75" s="18">
        <v>2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35">
        <f>SUM(C75:N75)</f>
        <v>3</v>
      </c>
    </row>
    <row r="76" spans="1:15" x14ac:dyDescent="0.25">
      <c r="A76" s="56"/>
      <c r="B76" s="12" t="s">
        <v>51</v>
      </c>
      <c r="C76" s="18">
        <v>0</v>
      </c>
      <c r="D76" s="18">
        <v>1</v>
      </c>
      <c r="E76" s="18">
        <v>0</v>
      </c>
      <c r="F76" s="18">
        <v>0</v>
      </c>
      <c r="G76" s="18">
        <v>0</v>
      </c>
      <c r="H76" s="18">
        <v>4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35">
        <f>SUM(C76:N76)</f>
        <v>5</v>
      </c>
    </row>
    <row r="77" spans="1:15" x14ac:dyDescent="0.25">
      <c r="A77" s="56"/>
      <c r="B77" s="12" t="s">
        <v>52</v>
      </c>
      <c r="C77" s="18">
        <v>0</v>
      </c>
      <c r="D77" s="18">
        <v>31</v>
      </c>
      <c r="E77" s="18">
        <v>0</v>
      </c>
      <c r="F77" s="18">
        <v>0</v>
      </c>
      <c r="G77" s="18">
        <v>0</v>
      </c>
      <c r="H77" s="18">
        <v>52</v>
      </c>
      <c r="I77" s="18">
        <v>1</v>
      </c>
      <c r="J77" s="18">
        <v>0</v>
      </c>
      <c r="K77" s="18">
        <v>2</v>
      </c>
      <c r="L77" s="18">
        <v>0</v>
      </c>
      <c r="M77" s="18">
        <v>0</v>
      </c>
      <c r="N77" s="18">
        <v>1</v>
      </c>
      <c r="O77" s="35">
        <f>SUM(C77:N77)</f>
        <v>87</v>
      </c>
    </row>
    <row r="78" spans="1:15" s="4" customFormat="1" ht="14.25" x14ac:dyDescent="0.2">
      <c r="A78" s="56"/>
      <c r="B78" s="13" t="s">
        <v>0</v>
      </c>
      <c r="C78" s="20">
        <f t="shared" ref="C78:O78" si="15">SUM(C74:C77)</f>
        <v>0</v>
      </c>
      <c r="D78" s="20">
        <f>SUM(D74:D77)</f>
        <v>37</v>
      </c>
      <c r="E78" s="20">
        <f t="shared" si="15"/>
        <v>0</v>
      </c>
      <c r="F78" s="20">
        <f t="shared" si="15"/>
        <v>0</v>
      </c>
      <c r="G78" s="20">
        <f>SUM(G74:G77)</f>
        <v>0</v>
      </c>
      <c r="H78" s="20">
        <f t="shared" si="15"/>
        <v>71</v>
      </c>
      <c r="I78" s="20">
        <f t="shared" si="15"/>
        <v>1</v>
      </c>
      <c r="J78" s="20">
        <f t="shared" si="15"/>
        <v>0</v>
      </c>
      <c r="K78" s="20">
        <f t="shared" si="15"/>
        <v>4</v>
      </c>
      <c r="L78" s="20">
        <f t="shared" si="15"/>
        <v>0</v>
      </c>
      <c r="M78" s="20">
        <f t="shared" si="15"/>
        <v>0</v>
      </c>
      <c r="N78" s="20">
        <f t="shared" si="15"/>
        <v>1</v>
      </c>
      <c r="O78" s="36">
        <f t="shared" si="15"/>
        <v>114</v>
      </c>
    </row>
    <row r="79" spans="1:15" x14ac:dyDescent="0.25">
      <c r="A79" s="23"/>
      <c r="B79" s="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35"/>
    </row>
    <row r="80" spans="1:15" x14ac:dyDescent="0.25">
      <c r="A80" s="56">
        <v>16</v>
      </c>
      <c r="B80" s="12" t="s">
        <v>53</v>
      </c>
      <c r="C80" s="18">
        <v>2</v>
      </c>
      <c r="D80" s="18">
        <v>5</v>
      </c>
      <c r="E80" s="18">
        <v>0</v>
      </c>
      <c r="F80" s="18">
        <v>0</v>
      </c>
      <c r="G80" s="18">
        <v>0</v>
      </c>
      <c r="H80" s="18">
        <v>19</v>
      </c>
      <c r="I80" s="18">
        <v>3</v>
      </c>
      <c r="J80" s="18">
        <v>1</v>
      </c>
      <c r="K80" s="18">
        <v>1</v>
      </c>
      <c r="L80" s="18">
        <v>0</v>
      </c>
      <c r="M80" s="18">
        <v>0</v>
      </c>
      <c r="N80" s="18">
        <v>0</v>
      </c>
      <c r="O80" s="35">
        <f>SUM(C80:N80)</f>
        <v>31</v>
      </c>
    </row>
    <row r="81" spans="1:15" x14ac:dyDescent="0.25">
      <c r="A81" s="56"/>
      <c r="B81" s="12" t="s">
        <v>54</v>
      </c>
      <c r="C81" s="18">
        <v>0</v>
      </c>
      <c r="D81" s="18">
        <v>8</v>
      </c>
      <c r="E81" s="18">
        <v>0</v>
      </c>
      <c r="F81" s="18">
        <v>0</v>
      </c>
      <c r="G81" s="18">
        <v>0</v>
      </c>
      <c r="H81" s="18">
        <v>13</v>
      </c>
      <c r="I81" s="18">
        <v>0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35">
        <f>SUM(C81:N81)</f>
        <v>22</v>
      </c>
    </row>
    <row r="82" spans="1:15" x14ac:dyDescent="0.25">
      <c r="A82" s="56"/>
      <c r="B82" s="12" t="s">
        <v>55</v>
      </c>
      <c r="C82" s="18">
        <v>0</v>
      </c>
      <c r="D82" s="18">
        <v>43</v>
      </c>
      <c r="E82" s="18">
        <v>0</v>
      </c>
      <c r="F82" s="18">
        <v>0</v>
      </c>
      <c r="G82" s="18">
        <v>0</v>
      </c>
      <c r="H82" s="18">
        <v>83</v>
      </c>
      <c r="I82" s="18">
        <v>4</v>
      </c>
      <c r="J82" s="18">
        <v>1</v>
      </c>
      <c r="K82" s="18">
        <v>6</v>
      </c>
      <c r="L82" s="18">
        <v>0</v>
      </c>
      <c r="M82" s="18">
        <v>0</v>
      </c>
      <c r="N82" s="18">
        <v>5</v>
      </c>
      <c r="O82" s="35">
        <f>SUM(C82:N82)</f>
        <v>142</v>
      </c>
    </row>
    <row r="83" spans="1:15" s="4" customFormat="1" ht="14.25" x14ac:dyDescent="0.2">
      <c r="A83" s="56"/>
      <c r="B83" s="13" t="s">
        <v>0</v>
      </c>
      <c r="C83" s="20">
        <f t="shared" ref="C83:O83" si="16">SUM(C80:C82)</f>
        <v>2</v>
      </c>
      <c r="D83" s="20">
        <f>SUM(D80:D82)</f>
        <v>56</v>
      </c>
      <c r="E83" s="20">
        <f t="shared" si="16"/>
        <v>0</v>
      </c>
      <c r="F83" s="20">
        <f t="shared" si="16"/>
        <v>0</v>
      </c>
      <c r="G83" s="20">
        <f>SUM(G80:G82)</f>
        <v>0</v>
      </c>
      <c r="H83" s="20">
        <f t="shared" si="16"/>
        <v>115</v>
      </c>
      <c r="I83" s="20">
        <f t="shared" si="16"/>
        <v>7</v>
      </c>
      <c r="J83" s="20">
        <f t="shared" si="16"/>
        <v>3</v>
      </c>
      <c r="K83" s="20">
        <f t="shared" si="16"/>
        <v>7</v>
      </c>
      <c r="L83" s="20">
        <f t="shared" si="16"/>
        <v>0</v>
      </c>
      <c r="M83" s="20">
        <f t="shared" si="16"/>
        <v>0</v>
      </c>
      <c r="N83" s="20">
        <f t="shared" si="16"/>
        <v>5</v>
      </c>
      <c r="O83" s="36">
        <f t="shared" si="16"/>
        <v>195</v>
      </c>
    </row>
    <row r="84" spans="1:15" x14ac:dyDescent="0.25">
      <c r="A84" s="23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35"/>
    </row>
    <row r="85" spans="1:15" x14ac:dyDescent="0.25">
      <c r="A85" s="56">
        <v>17</v>
      </c>
      <c r="B85" s="12" t="s">
        <v>56</v>
      </c>
      <c r="C85" s="18">
        <v>0</v>
      </c>
      <c r="D85" s="18">
        <v>704</v>
      </c>
      <c r="E85" s="18">
        <v>4</v>
      </c>
      <c r="F85" s="18">
        <v>0</v>
      </c>
      <c r="G85" s="18">
        <v>0</v>
      </c>
      <c r="H85" s="18">
        <v>1878</v>
      </c>
      <c r="I85" s="18">
        <v>0</v>
      </c>
      <c r="J85" s="18">
        <v>25</v>
      </c>
      <c r="K85" s="18">
        <v>49</v>
      </c>
      <c r="L85" s="18">
        <v>0</v>
      </c>
      <c r="M85" s="18">
        <v>0</v>
      </c>
      <c r="N85" s="18">
        <v>73</v>
      </c>
      <c r="O85" s="35">
        <f>SUM(C85:N85)</f>
        <v>2733</v>
      </c>
    </row>
    <row r="86" spans="1:15" x14ac:dyDescent="0.25">
      <c r="A86" s="56"/>
      <c r="B86" s="12" t="s">
        <v>57</v>
      </c>
      <c r="C86" s="18">
        <v>0</v>
      </c>
      <c r="D86" s="18">
        <v>38</v>
      </c>
      <c r="E86" s="18">
        <v>0</v>
      </c>
      <c r="F86" s="18">
        <v>0</v>
      </c>
      <c r="G86" s="18">
        <v>0</v>
      </c>
      <c r="H86" s="18">
        <v>257</v>
      </c>
      <c r="I86" s="18">
        <v>3</v>
      </c>
      <c r="J86" s="18">
        <v>2</v>
      </c>
      <c r="K86" s="18">
        <v>8</v>
      </c>
      <c r="L86" s="18">
        <v>12</v>
      </c>
      <c r="M86" s="18">
        <v>0</v>
      </c>
      <c r="N86" s="18">
        <v>5</v>
      </c>
      <c r="O86" s="35">
        <f>SUM(C86:N86)</f>
        <v>325</v>
      </c>
    </row>
    <row r="87" spans="1:15" s="4" customFormat="1" ht="14.25" x14ac:dyDescent="0.2">
      <c r="A87" s="56"/>
      <c r="B87" s="13" t="s">
        <v>0</v>
      </c>
      <c r="C87" s="20">
        <f t="shared" ref="C87:O87" si="17">SUM(C85:C86)</f>
        <v>0</v>
      </c>
      <c r="D87" s="20">
        <f>SUM(D85:D86)</f>
        <v>742</v>
      </c>
      <c r="E87" s="20">
        <f t="shared" si="17"/>
        <v>4</v>
      </c>
      <c r="F87" s="20">
        <f t="shared" si="17"/>
        <v>0</v>
      </c>
      <c r="G87" s="20">
        <f>SUM(G85:G86)</f>
        <v>0</v>
      </c>
      <c r="H87" s="20">
        <f t="shared" si="17"/>
        <v>2135</v>
      </c>
      <c r="I87" s="20">
        <f t="shared" si="17"/>
        <v>3</v>
      </c>
      <c r="J87" s="20">
        <f t="shared" si="17"/>
        <v>27</v>
      </c>
      <c r="K87" s="20">
        <f t="shared" si="17"/>
        <v>57</v>
      </c>
      <c r="L87" s="20">
        <f t="shared" si="17"/>
        <v>12</v>
      </c>
      <c r="M87" s="20">
        <f t="shared" si="17"/>
        <v>0</v>
      </c>
      <c r="N87" s="20">
        <f t="shared" si="17"/>
        <v>78</v>
      </c>
      <c r="O87" s="36">
        <f t="shared" si="17"/>
        <v>3058</v>
      </c>
    </row>
    <row r="88" spans="1:15" x14ac:dyDescent="0.25">
      <c r="A88" s="23"/>
      <c r="B88" s="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35"/>
    </row>
    <row r="89" spans="1:15" x14ac:dyDescent="0.25">
      <c r="A89" s="56">
        <v>18</v>
      </c>
      <c r="B89" s="12" t="s">
        <v>58</v>
      </c>
      <c r="C89" s="18">
        <v>0</v>
      </c>
      <c r="D89" s="18">
        <v>588</v>
      </c>
      <c r="E89" s="18">
        <v>9</v>
      </c>
      <c r="F89" s="18">
        <v>1</v>
      </c>
      <c r="G89" s="18">
        <v>3</v>
      </c>
      <c r="H89" s="18">
        <v>2379</v>
      </c>
      <c r="I89" s="18">
        <v>1</v>
      </c>
      <c r="J89" s="18">
        <v>25</v>
      </c>
      <c r="K89" s="18">
        <v>64</v>
      </c>
      <c r="L89" s="18">
        <v>10</v>
      </c>
      <c r="M89" s="18">
        <v>0</v>
      </c>
      <c r="N89" s="18">
        <v>132</v>
      </c>
      <c r="O89" s="35">
        <f>SUM(C89:N89)</f>
        <v>3212</v>
      </c>
    </row>
    <row r="90" spans="1:15" x14ac:dyDescent="0.25">
      <c r="A90" s="56"/>
      <c r="B90" s="12" t="s">
        <v>59</v>
      </c>
      <c r="C90" s="18">
        <v>0</v>
      </c>
      <c r="D90" s="18">
        <v>135</v>
      </c>
      <c r="E90" s="18">
        <v>6</v>
      </c>
      <c r="F90" s="18">
        <v>0</v>
      </c>
      <c r="G90" s="18">
        <v>0</v>
      </c>
      <c r="H90" s="18">
        <v>1323</v>
      </c>
      <c r="I90" s="18">
        <v>13</v>
      </c>
      <c r="J90" s="18">
        <v>13</v>
      </c>
      <c r="K90" s="18">
        <v>55</v>
      </c>
      <c r="L90" s="18">
        <v>3</v>
      </c>
      <c r="M90" s="18">
        <v>0</v>
      </c>
      <c r="N90" s="18">
        <v>28</v>
      </c>
      <c r="O90" s="35">
        <f>SUM(C90:N90)</f>
        <v>1576</v>
      </c>
    </row>
    <row r="91" spans="1:15" x14ac:dyDescent="0.25">
      <c r="A91" s="56"/>
      <c r="B91" s="12" t="s">
        <v>60</v>
      </c>
      <c r="C91" s="18">
        <v>0</v>
      </c>
      <c r="D91" s="18">
        <v>9</v>
      </c>
      <c r="E91" s="18">
        <v>0</v>
      </c>
      <c r="F91" s="18">
        <v>0</v>
      </c>
      <c r="G91" s="18">
        <v>0</v>
      </c>
      <c r="H91" s="18">
        <v>91</v>
      </c>
      <c r="I91" s="18">
        <v>5</v>
      </c>
      <c r="J91" s="18">
        <v>2</v>
      </c>
      <c r="K91" s="18">
        <v>6</v>
      </c>
      <c r="L91" s="18">
        <v>0</v>
      </c>
      <c r="M91" s="18">
        <v>0</v>
      </c>
      <c r="N91" s="18">
        <v>1</v>
      </c>
      <c r="O91" s="35">
        <f>SUM(C91:N91)</f>
        <v>114</v>
      </c>
    </row>
    <row r="92" spans="1:15" x14ac:dyDescent="0.25">
      <c r="A92" s="56"/>
      <c r="B92" s="12" t="s">
        <v>61</v>
      </c>
      <c r="C92" s="18">
        <v>1</v>
      </c>
      <c r="D92" s="18">
        <v>6</v>
      </c>
      <c r="E92" s="18">
        <v>0</v>
      </c>
      <c r="F92" s="18">
        <v>0</v>
      </c>
      <c r="G92" s="18">
        <v>0</v>
      </c>
      <c r="H92" s="18">
        <v>16</v>
      </c>
      <c r="I92" s="18">
        <v>1</v>
      </c>
      <c r="J92" s="18">
        <v>1</v>
      </c>
      <c r="K92" s="18">
        <v>0</v>
      </c>
      <c r="L92" s="18">
        <v>0</v>
      </c>
      <c r="M92" s="18">
        <v>0</v>
      </c>
      <c r="N92" s="18">
        <v>0</v>
      </c>
      <c r="O92" s="35">
        <f>SUM(C92:N92)</f>
        <v>25</v>
      </c>
    </row>
    <row r="93" spans="1:15" s="4" customFormat="1" ht="14.25" x14ac:dyDescent="0.2">
      <c r="A93" s="56"/>
      <c r="B93" s="13" t="s">
        <v>0</v>
      </c>
      <c r="C93" s="20">
        <f t="shared" ref="C93:O93" si="18">SUM(C89:C92)</f>
        <v>1</v>
      </c>
      <c r="D93" s="20">
        <f>SUM(D89:D92)</f>
        <v>738</v>
      </c>
      <c r="E93" s="20">
        <f t="shared" si="18"/>
        <v>15</v>
      </c>
      <c r="F93" s="20">
        <f t="shared" si="18"/>
        <v>1</v>
      </c>
      <c r="G93" s="20">
        <f>SUM(G89:G92)</f>
        <v>3</v>
      </c>
      <c r="H93" s="20">
        <f t="shared" si="18"/>
        <v>3809</v>
      </c>
      <c r="I93" s="20">
        <f t="shared" si="18"/>
        <v>20</v>
      </c>
      <c r="J93" s="20">
        <f t="shared" si="18"/>
        <v>41</v>
      </c>
      <c r="K93" s="20">
        <f t="shared" si="18"/>
        <v>125</v>
      </c>
      <c r="L93" s="20">
        <f t="shared" si="18"/>
        <v>13</v>
      </c>
      <c r="M93" s="20">
        <f t="shared" si="18"/>
        <v>0</v>
      </c>
      <c r="N93" s="20">
        <f t="shared" si="18"/>
        <v>161</v>
      </c>
      <c r="O93" s="36">
        <f t="shared" si="18"/>
        <v>4927</v>
      </c>
    </row>
    <row r="94" spans="1:15" x14ac:dyDescent="0.25">
      <c r="A94" s="23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 t="s">
        <v>75</v>
      </c>
      <c r="O94" s="35"/>
    </row>
    <row r="95" spans="1:15" s="4" customFormat="1" x14ac:dyDescent="0.25">
      <c r="A95" s="23">
        <v>19</v>
      </c>
      <c r="B95" s="12" t="s">
        <v>62</v>
      </c>
      <c r="C95" s="20">
        <v>38</v>
      </c>
      <c r="D95" s="20">
        <v>460</v>
      </c>
      <c r="E95" s="20">
        <v>3</v>
      </c>
      <c r="F95" s="20">
        <v>1</v>
      </c>
      <c r="G95" s="20">
        <v>0</v>
      </c>
      <c r="H95" s="20">
        <v>1387</v>
      </c>
      <c r="I95" s="20">
        <v>0</v>
      </c>
      <c r="J95" s="20">
        <v>20</v>
      </c>
      <c r="K95" s="20">
        <v>42</v>
      </c>
      <c r="L95" s="20">
        <v>1</v>
      </c>
      <c r="M95" s="20">
        <v>0</v>
      </c>
      <c r="N95" s="20">
        <v>14</v>
      </c>
      <c r="O95" s="36">
        <f>SUM(C95:N95)</f>
        <v>1966</v>
      </c>
    </row>
    <row r="96" spans="1:15" x14ac:dyDescent="0.25">
      <c r="A96" s="23"/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35"/>
    </row>
    <row r="97" spans="1:15" s="4" customFormat="1" x14ac:dyDescent="0.25">
      <c r="A97" s="23">
        <v>20</v>
      </c>
      <c r="B97" s="12" t="s">
        <v>63</v>
      </c>
      <c r="C97" s="20">
        <v>0</v>
      </c>
      <c r="D97" s="20">
        <v>200</v>
      </c>
      <c r="E97" s="20">
        <v>5</v>
      </c>
      <c r="F97" s="20">
        <v>1</v>
      </c>
      <c r="G97" s="20">
        <v>0</v>
      </c>
      <c r="H97" s="20">
        <v>913</v>
      </c>
      <c r="I97" s="20">
        <v>23</v>
      </c>
      <c r="J97" s="20">
        <v>5</v>
      </c>
      <c r="K97" s="20">
        <v>48</v>
      </c>
      <c r="L97" s="20">
        <v>0</v>
      </c>
      <c r="M97" s="20">
        <v>0</v>
      </c>
      <c r="N97" s="20">
        <v>19</v>
      </c>
      <c r="O97" s="36">
        <f>SUM(C97:N97)</f>
        <v>1214</v>
      </c>
    </row>
    <row r="98" spans="1:15" x14ac:dyDescent="0.25">
      <c r="A98" s="23"/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35"/>
    </row>
    <row r="99" spans="1:15" s="4" customFormat="1" x14ac:dyDescent="0.25">
      <c r="A99" s="23">
        <v>21</v>
      </c>
      <c r="B99" s="12" t="s">
        <v>64</v>
      </c>
      <c r="C99" s="20">
        <v>0</v>
      </c>
      <c r="D99" s="20">
        <v>199</v>
      </c>
      <c r="E99" s="20">
        <v>0</v>
      </c>
      <c r="F99" s="20">
        <v>0</v>
      </c>
      <c r="G99" s="20">
        <v>0</v>
      </c>
      <c r="H99" s="20">
        <v>715</v>
      </c>
      <c r="I99" s="20">
        <v>0</v>
      </c>
      <c r="J99" s="20">
        <v>9</v>
      </c>
      <c r="K99" s="20">
        <v>23</v>
      </c>
      <c r="L99" s="20">
        <v>6</v>
      </c>
      <c r="M99" s="20">
        <v>0</v>
      </c>
      <c r="N99" s="20">
        <v>34</v>
      </c>
      <c r="O99" s="36">
        <f>SUM(C99:N99)</f>
        <v>986</v>
      </c>
    </row>
    <row r="100" spans="1:15" x14ac:dyDescent="0.25">
      <c r="A100" s="23"/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35"/>
    </row>
    <row r="101" spans="1:15" x14ac:dyDescent="0.25">
      <c r="A101" s="56">
        <v>22</v>
      </c>
      <c r="B101" s="12" t="s">
        <v>65</v>
      </c>
      <c r="C101" s="18">
        <v>0</v>
      </c>
      <c r="D101" s="18">
        <v>4</v>
      </c>
      <c r="E101" s="18">
        <v>0</v>
      </c>
      <c r="F101" s="18">
        <v>0</v>
      </c>
      <c r="G101" s="18">
        <v>0</v>
      </c>
      <c r="H101" s="18">
        <v>9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35">
        <f>SUM(C101:N101)</f>
        <v>13</v>
      </c>
    </row>
    <row r="102" spans="1:15" x14ac:dyDescent="0.25">
      <c r="A102" s="56"/>
      <c r="B102" s="12" t="s">
        <v>66</v>
      </c>
      <c r="C102" s="18">
        <v>0</v>
      </c>
      <c r="D102" s="18">
        <v>24</v>
      </c>
      <c r="E102" s="18">
        <v>0</v>
      </c>
      <c r="F102" s="18">
        <v>0</v>
      </c>
      <c r="G102" s="18">
        <v>0</v>
      </c>
      <c r="H102" s="18">
        <v>110</v>
      </c>
      <c r="I102" s="18">
        <v>1</v>
      </c>
      <c r="J102" s="18">
        <v>2</v>
      </c>
      <c r="K102" s="18">
        <v>6</v>
      </c>
      <c r="L102" s="18">
        <v>0</v>
      </c>
      <c r="M102" s="18">
        <v>0</v>
      </c>
      <c r="N102" s="18">
        <v>8</v>
      </c>
      <c r="O102" s="35">
        <f>SUM(C102:N102)</f>
        <v>151</v>
      </c>
    </row>
    <row r="103" spans="1:15" s="4" customFormat="1" thickBot="1" x14ac:dyDescent="0.25">
      <c r="A103" s="56"/>
      <c r="B103" s="13" t="s">
        <v>0</v>
      </c>
      <c r="C103" s="20">
        <f t="shared" ref="C103:O103" si="19">SUM(C101:C102)</f>
        <v>0</v>
      </c>
      <c r="D103" s="20">
        <f>SUM(D101:D102)</f>
        <v>28</v>
      </c>
      <c r="E103" s="20">
        <f t="shared" si="19"/>
        <v>0</v>
      </c>
      <c r="F103" s="20">
        <f t="shared" si="19"/>
        <v>0</v>
      </c>
      <c r="G103" s="20">
        <v>0</v>
      </c>
      <c r="H103" s="20">
        <f t="shared" si="19"/>
        <v>119</v>
      </c>
      <c r="I103" s="20">
        <f t="shared" si="19"/>
        <v>1</v>
      </c>
      <c r="J103" s="20">
        <f t="shared" si="19"/>
        <v>2</v>
      </c>
      <c r="K103" s="20">
        <f t="shared" si="19"/>
        <v>6</v>
      </c>
      <c r="L103" s="20">
        <f t="shared" si="19"/>
        <v>0</v>
      </c>
      <c r="M103" s="20">
        <f t="shared" si="19"/>
        <v>0</v>
      </c>
      <c r="N103" s="20">
        <f t="shared" si="19"/>
        <v>8</v>
      </c>
      <c r="O103" s="36">
        <f t="shared" si="19"/>
        <v>164</v>
      </c>
    </row>
    <row r="104" spans="1:15" s="5" customFormat="1" thickTop="1" x14ac:dyDescent="0.2">
      <c r="A104" s="60" t="s">
        <v>67</v>
      </c>
      <c r="B104" s="61"/>
      <c r="C104" s="32">
        <f t="shared" ref="C104:O104" si="20">SUM(C103,C99,C97,C95,C93,C87,C83,C78,C72,C67,C58,C50,C44,C42,C37,C33,C25,C20,C14,C10,C6,C4)</f>
        <v>55</v>
      </c>
      <c r="D104" s="32">
        <f t="shared" si="20"/>
        <v>5809</v>
      </c>
      <c r="E104" s="32">
        <f t="shared" si="20"/>
        <v>66</v>
      </c>
      <c r="F104" s="32">
        <f t="shared" si="20"/>
        <v>3</v>
      </c>
      <c r="G104" s="32">
        <f t="shared" si="20"/>
        <v>6</v>
      </c>
      <c r="H104" s="32">
        <f t="shared" si="20"/>
        <v>23074</v>
      </c>
      <c r="I104" s="32">
        <f t="shared" si="20"/>
        <v>173</v>
      </c>
      <c r="J104" s="32">
        <f t="shared" si="20"/>
        <v>274</v>
      </c>
      <c r="K104" s="32">
        <f t="shared" si="20"/>
        <v>795</v>
      </c>
      <c r="L104" s="32">
        <f t="shared" si="20"/>
        <v>139</v>
      </c>
      <c r="M104" s="32">
        <f t="shared" si="20"/>
        <v>1</v>
      </c>
      <c r="N104" s="32">
        <f t="shared" si="20"/>
        <v>596</v>
      </c>
      <c r="O104" s="37">
        <f t="shared" si="20"/>
        <v>30991</v>
      </c>
    </row>
    <row r="105" spans="1:15" s="5" customFormat="1" ht="14.25" x14ac:dyDescent="0.2">
      <c r="A105" s="58" t="s">
        <v>69</v>
      </c>
      <c r="B105" s="59"/>
      <c r="C105" s="42">
        <f>SUM(C104/$O$104)</f>
        <v>1.7747087864218643E-3</v>
      </c>
      <c r="D105" s="22">
        <f>SUM(D104/$O$104)</f>
        <v>0.18744151527862929</v>
      </c>
      <c r="E105" s="42">
        <f>SUM(E104/$O$104)</f>
        <v>2.1296505437062374E-3</v>
      </c>
      <c r="F105" s="42">
        <f>SUM(F104/$O$104)</f>
        <v>9.6802297441192606E-5</v>
      </c>
      <c r="G105" s="42">
        <f t="shared" ref="G105" si="21">SUM(G104/$O$104)</f>
        <v>1.9360459488238521E-4</v>
      </c>
      <c r="H105" s="22">
        <f t="shared" ref="H105:O105" si="22">SUM(H104/$O$104)</f>
        <v>0.74453873705269269</v>
      </c>
      <c r="I105" s="22">
        <f t="shared" si="22"/>
        <v>5.5822658191087733E-3</v>
      </c>
      <c r="J105" s="22">
        <f t="shared" si="22"/>
        <v>8.8412764996289254E-3</v>
      </c>
      <c r="K105" s="22">
        <f t="shared" si="22"/>
        <v>2.5652608821916039E-2</v>
      </c>
      <c r="L105" s="22">
        <f t="shared" si="22"/>
        <v>4.4851731147752573E-3</v>
      </c>
      <c r="M105" s="22">
        <f t="shared" si="22"/>
        <v>3.2267432480397538E-5</v>
      </c>
      <c r="N105" s="22">
        <f t="shared" si="22"/>
        <v>1.9231389758316932E-2</v>
      </c>
      <c r="O105" s="38">
        <f t="shared" si="22"/>
        <v>1</v>
      </c>
    </row>
  </sheetData>
  <mergeCells count="19">
    <mergeCell ref="A105:B105"/>
    <mergeCell ref="A74:A78"/>
    <mergeCell ref="A80:A83"/>
    <mergeCell ref="A85:A87"/>
    <mergeCell ref="A89:A93"/>
    <mergeCell ref="A101:A103"/>
    <mergeCell ref="A104:B104"/>
    <mergeCell ref="A69:A72"/>
    <mergeCell ref="A2:A4"/>
    <mergeCell ref="A8:A10"/>
    <mergeCell ref="A12:A14"/>
    <mergeCell ref="A16:A20"/>
    <mergeCell ref="A22:A25"/>
    <mergeCell ref="A27:A33"/>
    <mergeCell ref="A35:A37"/>
    <mergeCell ref="A39:A42"/>
    <mergeCell ref="A46:A50"/>
    <mergeCell ref="A52:A58"/>
    <mergeCell ref="A60:A67"/>
  </mergeCells>
  <phoneticPr fontId="3" type="noConversion"/>
  <printOptions horizontalCentered="1" verticalCentered="1"/>
  <pageMargins left="0.25" right="0.25" top="0.89" bottom="0.75" header="0.3" footer="0.3"/>
  <pageSetup scale="75" pageOrder="overThenDown" orientation="landscape" r:id="rId1"/>
  <headerFooter alignWithMargins="0">
    <oddHeader>&amp;C&amp;"Rockwell,Bold"&amp;16Table 21: 
District Court Domestic Relations Filings by Case Type
Fiscal Year 2023</oddHeader>
  </headerFooter>
  <rowBreaks count="2" manualBreakCount="2">
    <brk id="34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5"/>
  <sheetViews>
    <sheetView topLeftCell="R73" zoomScale="180" zoomScaleNormal="180" zoomScaleSheetLayoutView="93" zoomScalePageLayoutView="110" workbookViewId="0">
      <selection activeCell="X81" sqref="X81"/>
    </sheetView>
  </sheetViews>
  <sheetFormatPr defaultColWidth="18.28515625" defaultRowHeight="15" x14ac:dyDescent="0.25"/>
  <cols>
    <col min="1" max="1" width="18.28515625" style="27"/>
    <col min="2" max="2" width="18.28515625" style="28"/>
    <col min="3" max="23" width="18.28515625" style="1"/>
    <col min="24" max="24" width="18.28515625" style="53"/>
    <col min="25" max="25" width="18.28515625" style="1"/>
    <col min="26" max="26" width="18.28515625" style="9"/>
    <col min="27" max="16384" width="18.28515625" style="1"/>
  </cols>
  <sheetData>
    <row r="1" spans="1:26" s="46" customFormat="1" ht="60.75" thickBot="1" x14ac:dyDescent="0.3">
      <c r="A1" s="10" t="s">
        <v>80</v>
      </c>
      <c r="B1" s="11" t="s">
        <v>68</v>
      </c>
      <c r="C1" s="10" t="s">
        <v>92</v>
      </c>
      <c r="D1" s="10" t="s">
        <v>93</v>
      </c>
      <c r="E1" s="10" t="s">
        <v>94</v>
      </c>
      <c r="F1" s="10" t="s">
        <v>95</v>
      </c>
      <c r="G1" s="10" t="s">
        <v>96</v>
      </c>
      <c r="H1" s="10" t="s">
        <v>97</v>
      </c>
      <c r="I1" s="10" t="s">
        <v>98</v>
      </c>
      <c r="J1" s="10" t="s">
        <v>241</v>
      </c>
      <c r="K1" s="10" t="s">
        <v>238</v>
      </c>
      <c r="L1" s="10" t="s">
        <v>99</v>
      </c>
      <c r="M1" s="10" t="s">
        <v>100</v>
      </c>
      <c r="N1" s="10" t="s">
        <v>101</v>
      </c>
      <c r="O1" s="10" t="s">
        <v>102</v>
      </c>
      <c r="P1" s="10" t="s">
        <v>240</v>
      </c>
      <c r="Q1" s="10" t="s">
        <v>103</v>
      </c>
      <c r="R1" s="10" t="s">
        <v>104</v>
      </c>
      <c r="S1" s="10" t="s">
        <v>105</v>
      </c>
      <c r="T1" s="10" t="s">
        <v>106</v>
      </c>
      <c r="U1" s="10" t="s">
        <v>107</v>
      </c>
      <c r="V1" s="10" t="s">
        <v>108</v>
      </c>
      <c r="W1" s="10" t="s">
        <v>109</v>
      </c>
      <c r="X1" s="10" t="s">
        <v>72</v>
      </c>
      <c r="Y1" s="10" t="s">
        <v>70</v>
      </c>
      <c r="Z1" s="34" t="s">
        <v>78</v>
      </c>
    </row>
    <row r="2" spans="1:26" ht="15.75" thickTop="1" x14ac:dyDescent="0.25">
      <c r="A2" s="57">
        <v>1</v>
      </c>
      <c r="B2" s="12" t="s">
        <v>1</v>
      </c>
      <c r="C2" s="18">
        <v>0</v>
      </c>
      <c r="D2" s="18">
        <v>2</v>
      </c>
      <c r="E2" s="18">
        <v>0</v>
      </c>
      <c r="F2" s="18">
        <v>0</v>
      </c>
      <c r="G2" s="18">
        <v>0</v>
      </c>
      <c r="H2" s="18">
        <v>2</v>
      </c>
      <c r="I2" s="18">
        <v>1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f>SUM(C2:W2)</f>
        <v>5</v>
      </c>
      <c r="Y2" s="18">
        <f>SUM('Juv Delinquency'!AN2)</f>
        <v>1</v>
      </c>
      <c r="Z2" s="35">
        <f>SUM(X2+Y2)</f>
        <v>6</v>
      </c>
    </row>
    <row r="3" spans="1:26" x14ac:dyDescent="0.25">
      <c r="A3" s="56"/>
      <c r="B3" s="12" t="s">
        <v>2</v>
      </c>
      <c r="C3" s="18">
        <v>0</v>
      </c>
      <c r="D3" s="18">
        <v>173</v>
      </c>
      <c r="E3" s="18">
        <v>1</v>
      </c>
      <c r="F3" s="18">
        <v>1</v>
      </c>
      <c r="G3" s="18">
        <v>2</v>
      </c>
      <c r="H3" s="18">
        <v>48</v>
      </c>
      <c r="I3" s="18">
        <v>68</v>
      </c>
      <c r="J3" s="18">
        <v>9</v>
      </c>
      <c r="K3" s="18">
        <v>14</v>
      </c>
      <c r="L3" s="18">
        <v>1</v>
      </c>
      <c r="M3" s="18">
        <v>0</v>
      </c>
      <c r="N3" s="18">
        <v>3</v>
      </c>
      <c r="O3" s="18">
        <v>17</v>
      </c>
      <c r="P3" s="18">
        <v>0</v>
      </c>
      <c r="Q3" s="18">
        <v>22</v>
      </c>
      <c r="R3" s="18">
        <v>55</v>
      </c>
      <c r="S3" s="18">
        <v>0</v>
      </c>
      <c r="T3" s="18">
        <v>0</v>
      </c>
      <c r="U3" s="18">
        <v>0</v>
      </c>
      <c r="V3" s="18">
        <v>167</v>
      </c>
      <c r="W3" s="18">
        <v>131</v>
      </c>
      <c r="X3" s="18">
        <f>SUM(C3:W3)</f>
        <v>712</v>
      </c>
      <c r="Y3" s="18">
        <f>SUM('Juv Delinquency'!AN3)</f>
        <v>381</v>
      </c>
      <c r="Z3" s="35">
        <f>SUM(X3+Y3)</f>
        <v>1093</v>
      </c>
    </row>
    <row r="4" spans="1:26" s="4" customFormat="1" ht="14.25" x14ac:dyDescent="0.2">
      <c r="A4" s="56"/>
      <c r="B4" s="13" t="s">
        <v>0</v>
      </c>
      <c r="C4" s="20">
        <f t="shared" ref="C4" si="0">SUM(C2:C3)</f>
        <v>0</v>
      </c>
      <c r="D4" s="20">
        <f t="shared" ref="D4:T4" si="1">SUM(D2:D3)</f>
        <v>175</v>
      </c>
      <c r="E4" s="20">
        <f t="shared" ref="E4" si="2">SUM(E2:E3)</f>
        <v>1</v>
      </c>
      <c r="F4" s="20">
        <f t="shared" si="1"/>
        <v>1</v>
      </c>
      <c r="G4" s="20">
        <f t="shared" si="1"/>
        <v>2</v>
      </c>
      <c r="H4" s="20">
        <f t="shared" si="1"/>
        <v>50</v>
      </c>
      <c r="I4" s="20">
        <f t="shared" si="1"/>
        <v>69</v>
      </c>
      <c r="J4" s="20">
        <f>SUM(J2:J3)</f>
        <v>9</v>
      </c>
      <c r="K4" s="20">
        <f>SUM(K2:K3)</f>
        <v>14</v>
      </c>
      <c r="L4" s="20">
        <f t="shared" si="1"/>
        <v>1</v>
      </c>
      <c r="M4" s="20">
        <f t="shared" si="1"/>
        <v>0</v>
      </c>
      <c r="N4" s="20">
        <f t="shared" si="1"/>
        <v>3</v>
      </c>
      <c r="O4" s="20">
        <f t="shared" si="1"/>
        <v>17</v>
      </c>
      <c r="P4" s="20">
        <f>SUM(P2:P3)</f>
        <v>0</v>
      </c>
      <c r="Q4" s="20">
        <f t="shared" si="1"/>
        <v>22</v>
      </c>
      <c r="R4" s="20">
        <f t="shared" si="1"/>
        <v>55</v>
      </c>
      <c r="S4" s="20">
        <f t="shared" si="1"/>
        <v>0</v>
      </c>
      <c r="T4" s="20">
        <f t="shared" si="1"/>
        <v>0</v>
      </c>
      <c r="U4" s="20">
        <f t="shared" ref="U4:Z4" si="3">SUM(U2:U3)</f>
        <v>0</v>
      </c>
      <c r="V4" s="20">
        <f t="shared" si="3"/>
        <v>167</v>
      </c>
      <c r="W4" s="20">
        <f t="shared" si="3"/>
        <v>131</v>
      </c>
      <c r="X4" s="18">
        <f t="shared" si="3"/>
        <v>717</v>
      </c>
      <c r="Y4" s="20">
        <f t="shared" si="3"/>
        <v>382</v>
      </c>
      <c r="Z4" s="36">
        <f t="shared" si="3"/>
        <v>1099</v>
      </c>
    </row>
    <row r="5" spans="1:26" x14ac:dyDescent="0.25">
      <c r="A5" s="23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5"/>
    </row>
    <row r="6" spans="1:26" s="4" customFormat="1" x14ac:dyDescent="0.25">
      <c r="A6" s="23">
        <v>2</v>
      </c>
      <c r="B6" s="12" t="s">
        <v>5</v>
      </c>
      <c r="C6" s="20">
        <v>0</v>
      </c>
      <c r="D6" s="20">
        <v>209</v>
      </c>
      <c r="E6" s="20">
        <v>0</v>
      </c>
      <c r="F6" s="20">
        <v>10</v>
      </c>
      <c r="G6" s="20">
        <v>1</v>
      </c>
      <c r="H6" s="20">
        <v>99</v>
      </c>
      <c r="I6" s="20">
        <v>176</v>
      </c>
      <c r="J6" s="20">
        <v>3</v>
      </c>
      <c r="K6" s="20">
        <v>47</v>
      </c>
      <c r="L6" s="20">
        <v>3</v>
      </c>
      <c r="M6" s="20">
        <v>0</v>
      </c>
      <c r="N6" s="20">
        <v>48</v>
      </c>
      <c r="O6" s="20">
        <v>8</v>
      </c>
      <c r="P6" s="20">
        <v>0</v>
      </c>
      <c r="Q6" s="20">
        <v>38</v>
      </c>
      <c r="R6" s="20">
        <v>160</v>
      </c>
      <c r="S6" s="20">
        <v>1</v>
      </c>
      <c r="T6" s="20">
        <v>1</v>
      </c>
      <c r="U6" s="20">
        <v>0</v>
      </c>
      <c r="V6" s="20">
        <v>312</v>
      </c>
      <c r="W6" s="20">
        <v>147</v>
      </c>
      <c r="X6" s="18">
        <f>SUM(C6:W6)</f>
        <v>1263</v>
      </c>
      <c r="Y6" s="20">
        <f>SUM('Juv Delinquency'!AN6)</f>
        <v>650</v>
      </c>
      <c r="Z6" s="36">
        <f>SUM(X6,Y6)</f>
        <v>1913</v>
      </c>
    </row>
    <row r="7" spans="1:26" x14ac:dyDescent="0.25">
      <c r="A7" s="23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35"/>
    </row>
    <row r="8" spans="1:26" x14ac:dyDescent="0.25">
      <c r="A8" s="56">
        <v>3</v>
      </c>
      <c r="B8" s="12" t="s">
        <v>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4</v>
      </c>
      <c r="I8" s="18">
        <v>8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15</v>
      </c>
      <c r="W8" s="18">
        <v>11</v>
      </c>
      <c r="X8" s="18">
        <f>SUM(C8:W8)</f>
        <v>39</v>
      </c>
      <c r="Y8" s="18">
        <f>SUM('Juv Delinquency'!AN8)</f>
        <v>5</v>
      </c>
      <c r="Z8" s="36">
        <f>SUM(X8,Y8)</f>
        <v>44</v>
      </c>
    </row>
    <row r="9" spans="1:26" x14ac:dyDescent="0.25">
      <c r="A9" s="56"/>
      <c r="B9" s="12" t="s">
        <v>7</v>
      </c>
      <c r="C9" s="18">
        <v>0</v>
      </c>
      <c r="D9" s="18">
        <v>7</v>
      </c>
      <c r="E9" s="18">
        <v>0</v>
      </c>
      <c r="F9" s="18">
        <v>0</v>
      </c>
      <c r="G9" s="18">
        <v>0</v>
      </c>
      <c r="H9" s="18">
        <v>4</v>
      </c>
      <c r="I9" s="18">
        <v>2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8</v>
      </c>
      <c r="S9" s="18">
        <v>0</v>
      </c>
      <c r="T9" s="18">
        <v>0</v>
      </c>
      <c r="U9" s="18">
        <v>0</v>
      </c>
      <c r="V9" s="18">
        <v>38</v>
      </c>
      <c r="W9" s="18">
        <v>26</v>
      </c>
      <c r="X9" s="18">
        <f>SUM(C9:W9)</f>
        <v>86</v>
      </c>
      <c r="Y9" s="18">
        <f>SUM('Juv Delinquency'!AN9)</f>
        <v>15</v>
      </c>
      <c r="Z9" s="36">
        <f>SUM(X9,Y9)</f>
        <v>101</v>
      </c>
    </row>
    <row r="10" spans="1:26" s="4" customFormat="1" ht="14.25" x14ac:dyDescent="0.2">
      <c r="A10" s="56"/>
      <c r="B10" s="13" t="s">
        <v>0</v>
      </c>
      <c r="C10" s="20">
        <f>SUM(C8:C9)</f>
        <v>0</v>
      </c>
      <c r="D10" s="20">
        <f>SUM(D8:D9)</f>
        <v>7</v>
      </c>
      <c r="E10" s="20">
        <f>SUM(E8:E9)</f>
        <v>0</v>
      </c>
      <c r="F10" s="20">
        <f>SUM(F8:F9)</f>
        <v>0</v>
      </c>
      <c r="G10" s="20">
        <f t="shared" ref="G10:X10" si="4">SUM(G8:G9)</f>
        <v>0</v>
      </c>
      <c r="H10" s="20">
        <f t="shared" si="4"/>
        <v>8</v>
      </c>
      <c r="I10" s="20">
        <f t="shared" si="4"/>
        <v>10</v>
      </c>
      <c r="J10" s="20">
        <f>SUM(J8:J9)</f>
        <v>0</v>
      </c>
      <c r="K10" s="20">
        <f>SUM(K8:K9)</f>
        <v>1</v>
      </c>
      <c r="L10" s="20">
        <f t="shared" si="4"/>
        <v>0</v>
      </c>
      <c r="M10" s="20">
        <f t="shared" ref="M10:R10" si="5">SUM(M8:M9)</f>
        <v>0</v>
      </c>
      <c r="N10" s="20">
        <f t="shared" si="5"/>
        <v>0</v>
      </c>
      <c r="O10" s="20">
        <f t="shared" si="5"/>
        <v>0</v>
      </c>
      <c r="P10" s="20">
        <f t="shared" si="5"/>
        <v>0</v>
      </c>
      <c r="Q10" s="20">
        <f t="shared" si="5"/>
        <v>0</v>
      </c>
      <c r="R10" s="20">
        <f t="shared" si="5"/>
        <v>9</v>
      </c>
      <c r="S10" s="20">
        <f t="shared" si="4"/>
        <v>0</v>
      </c>
      <c r="T10" s="20">
        <f t="shared" si="4"/>
        <v>0</v>
      </c>
      <c r="U10" s="20">
        <f>SUM(U8:U9)</f>
        <v>0</v>
      </c>
      <c r="V10" s="20">
        <f>SUM(V8:V9)</f>
        <v>53</v>
      </c>
      <c r="W10" s="20">
        <f t="shared" si="4"/>
        <v>37</v>
      </c>
      <c r="X10" s="18">
        <f t="shared" si="4"/>
        <v>125</v>
      </c>
      <c r="Y10" s="20">
        <f>SUM(Y8:Y9)</f>
        <v>20</v>
      </c>
      <c r="Z10" s="36">
        <f>SUM(Z8:Z9)</f>
        <v>145</v>
      </c>
    </row>
    <row r="11" spans="1:26" x14ac:dyDescent="0.25">
      <c r="A11" s="23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5"/>
    </row>
    <row r="12" spans="1:26" x14ac:dyDescent="0.25">
      <c r="A12" s="56">
        <v>4</v>
      </c>
      <c r="B12" s="12" t="s">
        <v>8</v>
      </c>
      <c r="C12" s="18">
        <v>0</v>
      </c>
      <c r="D12" s="18">
        <v>333</v>
      </c>
      <c r="E12" s="18">
        <v>0</v>
      </c>
      <c r="F12" s="18">
        <v>0</v>
      </c>
      <c r="G12" s="18">
        <v>7</v>
      </c>
      <c r="H12" s="18">
        <v>169</v>
      </c>
      <c r="I12" s="18">
        <v>214</v>
      </c>
      <c r="J12" s="18">
        <v>0</v>
      </c>
      <c r="K12" s="18">
        <v>42</v>
      </c>
      <c r="L12" s="18">
        <v>4</v>
      </c>
      <c r="M12" s="18">
        <v>3</v>
      </c>
      <c r="N12" s="18">
        <v>2</v>
      </c>
      <c r="O12" s="18">
        <v>24</v>
      </c>
      <c r="P12" s="18">
        <v>0</v>
      </c>
      <c r="Q12" s="18">
        <v>154</v>
      </c>
      <c r="R12" s="18">
        <v>34</v>
      </c>
      <c r="S12" s="18">
        <v>0</v>
      </c>
      <c r="T12" s="18">
        <v>245</v>
      </c>
      <c r="U12" s="18">
        <v>1</v>
      </c>
      <c r="V12" s="18">
        <v>187</v>
      </c>
      <c r="W12" s="18">
        <v>94</v>
      </c>
      <c r="X12" s="18">
        <f>SUM(C12:W12)</f>
        <v>1513</v>
      </c>
      <c r="Y12" s="18">
        <f>SUM('Juv Delinquency'!AN12)</f>
        <v>939</v>
      </c>
      <c r="Z12" s="36">
        <f>SUM(X12,Y12)</f>
        <v>2452</v>
      </c>
    </row>
    <row r="13" spans="1:26" x14ac:dyDescent="0.25">
      <c r="A13" s="56"/>
      <c r="B13" s="12" t="s">
        <v>9</v>
      </c>
      <c r="C13" s="18">
        <v>0</v>
      </c>
      <c r="D13" s="18">
        <v>11</v>
      </c>
      <c r="E13" s="18">
        <v>0</v>
      </c>
      <c r="F13" s="18">
        <v>0</v>
      </c>
      <c r="G13" s="18">
        <v>0</v>
      </c>
      <c r="H13" s="18">
        <v>4</v>
      </c>
      <c r="I13" s="18">
        <v>8</v>
      </c>
      <c r="J13" s="18">
        <v>0</v>
      </c>
      <c r="K13" s="18">
        <v>3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</v>
      </c>
      <c r="W13" s="18">
        <v>1</v>
      </c>
      <c r="X13" s="18">
        <f>SUM(C13:W13)</f>
        <v>29</v>
      </c>
      <c r="Y13" s="18">
        <f>SUM('Juv Delinquency'!AN13)</f>
        <v>15</v>
      </c>
      <c r="Z13" s="36">
        <f>SUM(X13,Y13)</f>
        <v>44</v>
      </c>
    </row>
    <row r="14" spans="1:26" s="4" customFormat="1" ht="14.25" x14ac:dyDescent="0.2">
      <c r="A14" s="56"/>
      <c r="B14" s="13" t="s">
        <v>0</v>
      </c>
      <c r="C14" s="20">
        <f>SUM(C12:C13)</f>
        <v>0</v>
      </c>
      <c r="D14" s="20">
        <f>SUM(D12:D13)</f>
        <v>344</v>
      </c>
      <c r="E14" s="20">
        <f>SUM(E12:E13)</f>
        <v>0</v>
      </c>
      <c r="F14" s="20">
        <f>SUM(F12:F13)</f>
        <v>0</v>
      </c>
      <c r="G14" s="20">
        <f t="shared" ref="G14:X14" si="6">SUM(G12:G13)</f>
        <v>7</v>
      </c>
      <c r="H14" s="20">
        <f t="shared" si="6"/>
        <v>173</v>
      </c>
      <c r="I14" s="20">
        <f t="shared" si="6"/>
        <v>222</v>
      </c>
      <c r="J14" s="20">
        <f>SUM(J12:J13)</f>
        <v>0</v>
      </c>
      <c r="K14" s="20">
        <f>SUM(K12:K13)</f>
        <v>45</v>
      </c>
      <c r="L14" s="20">
        <f t="shared" si="6"/>
        <v>4</v>
      </c>
      <c r="M14" s="20">
        <f t="shared" ref="M14:R14" si="7">SUM(M12:M13)</f>
        <v>3</v>
      </c>
      <c r="N14" s="20">
        <f t="shared" si="7"/>
        <v>2</v>
      </c>
      <c r="O14" s="20">
        <f t="shared" si="7"/>
        <v>24</v>
      </c>
      <c r="P14" s="20">
        <f t="shared" si="7"/>
        <v>0</v>
      </c>
      <c r="Q14" s="20">
        <f t="shared" si="7"/>
        <v>154</v>
      </c>
      <c r="R14" s="20">
        <f t="shared" si="7"/>
        <v>34</v>
      </c>
      <c r="S14" s="20">
        <f t="shared" si="6"/>
        <v>0</v>
      </c>
      <c r="T14" s="20">
        <f t="shared" si="6"/>
        <v>245</v>
      </c>
      <c r="U14" s="20">
        <f>SUM(U12:U13)</f>
        <v>1</v>
      </c>
      <c r="V14" s="20">
        <f>SUM(V12:V13)</f>
        <v>189</v>
      </c>
      <c r="W14" s="20">
        <f t="shared" si="6"/>
        <v>95</v>
      </c>
      <c r="X14" s="18">
        <f t="shared" si="6"/>
        <v>1542</v>
      </c>
      <c r="Y14" s="20">
        <f>SUM(Y12:Y13)</f>
        <v>954</v>
      </c>
      <c r="Z14" s="36">
        <f>SUM(Z12:Z13)</f>
        <v>2496</v>
      </c>
    </row>
    <row r="15" spans="1:26" x14ac:dyDescent="0.25">
      <c r="A15" s="23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35"/>
    </row>
    <row r="16" spans="1:26" x14ac:dyDescent="0.25">
      <c r="A16" s="56">
        <v>5</v>
      </c>
      <c r="B16" s="12" t="s">
        <v>10</v>
      </c>
      <c r="C16" s="18">
        <v>0</v>
      </c>
      <c r="D16" s="18">
        <v>31</v>
      </c>
      <c r="E16" s="18">
        <v>0</v>
      </c>
      <c r="F16" s="18">
        <v>0</v>
      </c>
      <c r="G16" s="18">
        <v>0</v>
      </c>
      <c r="H16" s="18">
        <v>2</v>
      </c>
      <c r="I16" s="18">
        <v>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4</v>
      </c>
      <c r="W16" s="18">
        <v>2</v>
      </c>
      <c r="X16" s="18">
        <f>SUM(C16:W16)</f>
        <v>52</v>
      </c>
      <c r="Y16" s="18">
        <f>SUM('Juv Delinquency'!AN16)</f>
        <v>4</v>
      </c>
      <c r="Z16" s="36">
        <f>SUM(X16,Y16)</f>
        <v>56</v>
      </c>
    </row>
    <row r="17" spans="1:26" x14ac:dyDescent="0.25">
      <c r="A17" s="56"/>
      <c r="B17" s="12" t="s">
        <v>11</v>
      </c>
      <c r="C17" s="18">
        <v>0</v>
      </c>
      <c r="D17" s="18">
        <v>7</v>
      </c>
      <c r="E17" s="18">
        <v>0</v>
      </c>
      <c r="F17" s="18">
        <v>0</v>
      </c>
      <c r="G17" s="18">
        <v>0</v>
      </c>
      <c r="H17" s="18">
        <v>4</v>
      </c>
      <c r="I17" s="18">
        <v>3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4</v>
      </c>
      <c r="P17" s="18">
        <v>0</v>
      </c>
      <c r="Q17" s="18">
        <v>2</v>
      </c>
      <c r="R17" s="18">
        <v>2</v>
      </c>
      <c r="S17" s="18">
        <v>0</v>
      </c>
      <c r="T17" s="18">
        <v>0</v>
      </c>
      <c r="U17" s="18">
        <v>0</v>
      </c>
      <c r="V17" s="18">
        <v>20</v>
      </c>
      <c r="W17" s="18">
        <v>21</v>
      </c>
      <c r="X17" s="18">
        <f>SUM(C17:W17)</f>
        <v>65</v>
      </c>
      <c r="Y17" s="18">
        <f>SUM('Juv Delinquency'!AN17)</f>
        <v>23</v>
      </c>
      <c r="Z17" s="36">
        <f>SUM(X17,Y17)</f>
        <v>88</v>
      </c>
    </row>
    <row r="18" spans="1:26" x14ac:dyDescent="0.25">
      <c r="A18" s="56"/>
      <c r="B18" s="12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3</v>
      </c>
      <c r="S18" s="18">
        <v>0</v>
      </c>
      <c r="T18" s="18">
        <v>2</v>
      </c>
      <c r="U18" s="18">
        <v>0</v>
      </c>
      <c r="V18" s="18">
        <v>3</v>
      </c>
      <c r="W18" s="18">
        <v>9</v>
      </c>
      <c r="X18" s="18">
        <f>SUM(C18:W18)</f>
        <v>20</v>
      </c>
      <c r="Y18" s="18">
        <f>SUM('Juv Delinquency'!AN18)</f>
        <v>10</v>
      </c>
      <c r="Z18" s="36">
        <f>SUM(X18,Y18)</f>
        <v>30</v>
      </c>
    </row>
    <row r="19" spans="1:26" x14ac:dyDescent="0.25">
      <c r="A19" s="56"/>
      <c r="B19" s="12" t="s">
        <v>13</v>
      </c>
      <c r="C19" s="18">
        <v>0</v>
      </c>
      <c r="D19" s="18">
        <v>2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2</v>
      </c>
      <c r="R19" s="18">
        <v>5</v>
      </c>
      <c r="S19" s="18">
        <v>0</v>
      </c>
      <c r="T19" s="18">
        <v>0</v>
      </c>
      <c r="U19" s="18">
        <v>0</v>
      </c>
      <c r="V19" s="18">
        <v>7</v>
      </c>
      <c r="W19" s="18">
        <v>0</v>
      </c>
      <c r="X19" s="18">
        <f>SUM(C19:W19)</f>
        <v>18</v>
      </c>
      <c r="Y19" s="18">
        <f>SUM('Juv Delinquency'!AN19)</f>
        <v>26</v>
      </c>
      <c r="Z19" s="36">
        <f>SUM(X19,Y19)</f>
        <v>44</v>
      </c>
    </row>
    <row r="20" spans="1:26" s="4" customFormat="1" ht="14.25" x14ac:dyDescent="0.2">
      <c r="A20" s="56"/>
      <c r="B20" s="13" t="s">
        <v>0</v>
      </c>
      <c r="C20" s="20">
        <f>SUM(C16:C19)</f>
        <v>0</v>
      </c>
      <c r="D20" s="20">
        <f>SUM(D16:D19)</f>
        <v>40</v>
      </c>
      <c r="E20" s="20">
        <f>SUM(E16:E19)</f>
        <v>0</v>
      </c>
      <c r="F20" s="20">
        <f>SUM(F16:F19)</f>
        <v>0</v>
      </c>
      <c r="G20" s="20">
        <f t="shared" ref="G20:X20" si="8">SUM(G16:G19)</f>
        <v>0</v>
      </c>
      <c r="H20" s="20">
        <f t="shared" si="8"/>
        <v>9</v>
      </c>
      <c r="I20" s="20">
        <f t="shared" si="8"/>
        <v>6</v>
      </c>
      <c r="J20" s="20">
        <f>SUM(J16:J19)</f>
        <v>0</v>
      </c>
      <c r="K20" s="20">
        <f>SUM(K16:K19)</f>
        <v>0</v>
      </c>
      <c r="L20" s="20">
        <f t="shared" si="8"/>
        <v>0</v>
      </c>
      <c r="M20" s="20">
        <f t="shared" ref="M20:R20" si="9">SUM(M16:M19)</f>
        <v>0</v>
      </c>
      <c r="N20" s="20">
        <f t="shared" si="9"/>
        <v>3</v>
      </c>
      <c r="O20" s="20">
        <f t="shared" si="9"/>
        <v>14</v>
      </c>
      <c r="P20" s="20">
        <f t="shared" si="9"/>
        <v>0</v>
      </c>
      <c r="Q20" s="20">
        <f t="shared" si="9"/>
        <v>4</v>
      </c>
      <c r="R20" s="20">
        <f t="shared" si="9"/>
        <v>10</v>
      </c>
      <c r="S20" s="20">
        <f t="shared" si="8"/>
        <v>0</v>
      </c>
      <c r="T20" s="20">
        <f t="shared" si="8"/>
        <v>3</v>
      </c>
      <c r="U20" s="20">
        <f>SUM(U16:U19)</f>
        <v>0</v>
      </c>
      <c r="V20" s="20">
        <f>SUM(V16:V19)</f>
        <v>34</v>
      </c>
      <c r="W20" s="20">
        <f t="shared" si="8"/>
        <v>32</v>
      </c>
      <c r="X20" s="18">
        <f t="shared" si="8"/>
        <v>155</v>
      </c>
      <c r="Y20" s="20">
        <f>SUM(Y16:Y19)</f>
        <v>63</v>
      </c>
      <c r="Z20" s="36">
        <f>SUM(Z16:Z19)</f>
        <v>218</v>
      </c>
    </row>
    <row r="21" spans="1:26" x14ac:dyDescent="0.25">
      <c r="A21" s="23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5"/>
    </row>
    <row r="22" spans="1:26" x14ac:dyDescent="0.25">
      <c r="A22" s="56">
        <v>6</v>
      </c>
      <c r="B22" s="12" t="s">
        <v>14</v>
      </c>
      <c r="C22" s="18">
        <v>0</v>
      </c>
      <c r="D22" s="18">
        <v>2</v>
      </c>
      <c r="E22" s="18">
        <v>0</v>
      </c>
      <c r="F22" s="18">
        <v>0</v>
      </c>
      <c r="G22" s="18">
        <v>0</v>
      </c>
      <c r="H22" s="18">
        <v>3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3</v>
      </c>
      <c r="O22" s="18">
        <v>0</v>
      </c>
      <c r="P22" s="18">
        <v>0</v>
      </c>
      <c r="Q22" s="18">
        <v>2</v>
      </c>
      <c r="R22" s="18">
        <v>2</v>
      </c>
      <c r="S22" s="18">
        <v>0</v>
      </c>
      <c r="T22" s="18">
        <v>0</v>
      </c>
      <c r="U22" s="18">
        <v>0</v>
      </c>
      <c r="V22" s="18">
        <v>2</v>
      </c>
      <c r="W22" s="18">
        <v>0</v>
      </c>
      <c r="X22" s="18">
        <f>SUM(C22:W22)</f>
        <v>15</v>
      </c>
      <c r="Y22" s="18">
        <f>SUM('Juv Delinquency'!AN22)</f>
        <v>32</v>
      </c>
      <c r="Z22" s="36">
        <f>SUM(X22,Y22)</f>
        <v>47</v>
      </c>
    </row>
    <row r="23" spans="1:26" x14ac:dyDescent="0.25">
      <c r="A23" s="56"/>
      <c r="B23" s="12" t="s">
        <v>15</v>
      </c>
      <c r="C23" s="18">
        <v>0</v>
      </c>
      <c r="D23" s="18">
        <v>6</v>
      </c>
      <c r="E23" s="18">
        <v>0</v>
      </c>
      <c r="F23" s="18">
        <v>0</v>
      </c>
      <c r="G23" s="18">
        <v>0</v>
      </c>
      <c r="H23" s="18">
        <v>5</v>
      </c>
      <c r="I23" s="18">
        <v>2</v>
      </c>
      <c r="J23" s="18">
        <v>0</v>
      </c>
      <c r="K23" s="18">
        <v>1</v>
      </c>
      <c r="L23" s="18">
        <v>0</v>
      </c>
      <c r="M23" s="18">
        <v>0</v>
      </c>
      <c r="N23" s="18">
        <v>0</v>
      </c>
      <c r="O23" s="18">
        <v>2</v>
      </c>
      <c r="P23" s="18">
        <v>0</v>
      </c>
      <c r="Q23" s="18">
        <v>1</v>
      </c>
      <c r="R23" s="18">
        <v>1</v>
      </c>
      <c r="S23" s="18">
        <v>1</v>
      </c>
      <c r="T23" s="18">
        <v>0</v>
      </c>
      <c r="U23" s="18">
        <v>0</v>
      </c>
      <c r="V23" s="18">
        <v>16</v>
      </c>
      <c r="W23" s="18">
        <v>0</v>
      </c>
      <c r="X23" s="18">
        <f>SUM(C23:W23)</f>
        <v>35</v>
      </c>
      <c r="Y23" s="18">
        <f>SUM('Juv Delinquency'!AN23)</f>
        <v>27</v>
      </c>
      <c r="Z23" s="36">
        <f>SUM(X23,Y23)</f>
        <v>62</v>
      </c>
    </row>
    <row r="24" spans="1:26" x14ac:dyDescent="0.25">
      <c r="A24" s="56"/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f>SUM(C24:W24)</f>
        <v>0</v>
      </c>
      <c r="Y24" s="18">
        <f>SUM('Juv Delinquency'!AN24)</f>
        <v>0</v>
      </c>
      <c r="Z24" s="36">
        <f>SUM(X24,Y24)</f>
        <v>0</v>
      </c>
    </row>
    <row r="25" spans="1:26" s="4" customFormat="1" ht="14.25" x14ac:dyDescent="0.2">
      <c r="A25" s="56"/>
      <c r="B25" s="13" t="s">
        <v>0</v>
      </c>
      <c r="C25" s="20">
        <f>SUM(C22:C24)</f>
        <v>0</v>
      </c>
      <c r="D25" s="20">
        <f>SUM(D22:D24)</f>
        <v>8</v>
      </c>
      <c r="E25" s="20">
        <f>SUM(E22:E24)</f>
        <v>0</v>
      </c>
      <c r="F25" s="20">
        <f>SUM(F22:F24)</f>
        <v>0</v>
      </c>
      <c r="G25" s="20">
        <f t="shared" ref="G25:X25" si="10">SUM(G22:G24)</f>
        <v>0</v>
      </c>
      <c r="H25" s="20">
        <f t="shared" si="10"/>
        <v>8</v>
      </c>
      <c r="I25" s="20">
        <f t="shared" si="10"/>
        <v>3</v>
      </c>
      <c r="J25" s="20">
        <f>SUM(J22:J24)</f>
        <v>0</v>
      </c>
      <c r="K25" s="20">
        <f>SUM(K22:K24)</f>
        <v>1</v>
      </c>
      <c r="L25" s="20">
        <f t="shared" si="10"/>
        <v>0</v>
      </c>
      <c r="M25" s="20">
        <f t="shared" ref="M25:R25" si="11">SUM(M22:M24)</f>
        <v>0</v>
      </c>
      <c r="N25" s="20">
        <f t="shared" si="11"/>
        <v>3</v>
      </c>
      <c r="O25" s="20">
        <f t="shared" si="11"/>
        <v>2</v>
      </c>
      <c r="P25" s="20">
        <f t="shared" si="11"/>
        <v>0</v>
      </c>
      <c r="Q25" s="20">
        <f t="shared" si="11"/>
        <v>3</v>
      </c>
      <c r="R25" s="20">
        <f t="shared" si="11"/>
        <v>3</v>
      </c>
      <c r="S25" s="20">
        <f t="shared" si="10"/>
        <v>1</v>
      </c>
      <c r="T25" s="20">
        <f t="shared" si="10"/>
        <v>0</v>
      </c>
      <c r="U25" s="20">
        <f>SUM(U22:U24)</f>
        <v>0</v>
      </c>
      <c r="V25" s="20">
        <f>SUM(V22:V24)</f>
        <v>18</v>
      </c>
      <c r="W25" s="20">
        <f t="shared" si="10"/>
        <v>0</v>
      </c>
      <c r="X25" s="18">
        <f t="shared" si="10"/>
        <v>50</v>
      </c>
      <c r="Y25" s="20">
        <f>SUM(Y22:Y24)</f>
        <v>59</v>
      </c>
      <c r="Z25" s="36">
        <f>SUM(Z22:Z24)</f>
        <v>109</v>
      </c>
    </row>
    <row r="26" spans="1:26" x14ac:dyDescent="0.25">
      <c r="A26" s="23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35"/>
    </row>
    <row r="27" spans="1:26" x14ac:dyDescent="0.25">
      <c r="A27" s="56">
        <v>7</v>
      </c>
      <c r="B27" s="12" t="s">
        <v>17</v>
      </c>
      <c r="C27" s="18">
        <v>0</v>
      </c>
      <c r="D27" s="18">
        <v>21</v>
      </c>
      <c r="E27" s="18">
        <v>0</v>
      </c>
      <c r="F27" s="18">
        <v>0</v>
      </c>
      <c r="G27" s="18">
        <v>0</v>
      </c>
      <c r="H27" s="18">
        <v>13</v>
      </c>
      <c r="I27" s="18">
        <v>13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4</v>
      </c>
      <c r="P27" s="18">
        <v>0</v>
      </c>
      <c r="Q27" s="18">
        <v>1</v>
      </c>
      <c r="R27" s="18">
        <v>3</v>
      </c>
      <c r="S27" s="18">
        <v>0</v>
      </c>
      <c r="T27" s="18">
        <v>0</v>
      </c>
      <c r="U27" s="18">
        <v>0</v>
      </c>
      <c r="V27" s="18">
        <v>29</v>
      </c>
      <c r="W27" s="18">
        <v>0</v>
      </c>
      <c r="X27" s="18">
        <f t="shared" ref="X27:X32" si="12">SUM(C27:W27)</f>
        <v>85</v>
      </c>
      <c r="Y27" s="18">
        <f>SUM('Juv Delinquency'!AN27)</f>
        <v>33</v>
      </c>
      <c r="Z27" s="36">
        <f t="shared" ref="Z27:Z32" si="13">SUM(X27,Y27)</f>
        <v>118</v>
      </c>
    </row>
    <row r="28" spans="1:26" x14ac:dyDescent="0.25">
      <c r="A28" s="56"/>
      <c r="B28" s="12" t="s">
        <v>18</v>
      </c>
      <c r="C28" s="18">
        <v>0</v>
      </c>
      <c r="D28" s="18">
        <v>3</v>
      </c>
      <c r="E28" s="18">
        <v>0</v>
      </c>
      <c r="F28" s="18">
        <v>0</v>
      </c>
      <c r="G28" s="18">
        <v>0</v>
      </c>
      <c r="H28" s="18">
        <v>10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2</v>
      </c>
      <c r="S28" s="18">
        <v>0</v>
      </c>
      <c r="T28" s="18">
        <v>0</v>
      </c>
      <c r="U28" s="18">
        <v>0</v>
      </c>
      <c r="V28" s="18">
        <v>3</v>
      </c>
      <c r="W28" s="18">
        <v>0</v>
      </c>
      <c r="X28" s="18">
        <f t="shared" si="12"/>
        <v>18</v>
      </c>
      <c r="Y28" s="18">
        <f>SUM('Juv Delinquency'!AN28)</f>
        <v>27</v>
      </c>
      <c r="Z28" s="36">
        <f t="shared" si="13"/>
        <v>45</v>
      </c>
    </row>
    <row r="29" spans="1:26" x14ac:dyDescent="0.25">
      <c r="A29" s="56"/>
      <c r="B29" s="12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f t="shared" si="12"/>
        <v>0</v>
      </c>
      <c r="Y29" s="18">
        <f>SUM('Juv Delinquency'!AN29)</f>
        <v>0</v>
      </c>
      <c r="Z29" s="36">
        <f t="shared" si="13"/>
        <v>0</v>
      </c>
    </row>
    <row r="30" spans="1:26" x14ac:dyDescent="0.25">
      <c r="A30" s="56"/>
      <c r="B30" s="12" t="s">
        <v>20</v>
      </c>
      <c r="C30" s="18">
        <v>0</v>
      </c>
      <c r="D30" s="18">
        <v>36</v>
      </c>
      <c r="E30" s="18">
        <v>0</v>
      </c>
      <c r="F30" s="18">
        <v>0</v>
      </c>
      <c r="G30" s="18">
        <v>0</v>
      </c>
      <c r="H30" s="18">
        <v>10</v>
      </c>
      <c r="I30" s="18">
        <v>23</v>
      </c>
      <c r="J30" s="18">
        <v>0</v>
      </c>
      <c r="K30" s="18">
        <v>0</v>
      </c>
      <c r="L30" s="18">
        <v>1</v>
      </c>
      <c r="M30" s="18">
        <v>0</v>
      </c>
      <c r="N30" s="18">
        <v>0</v>
      </c>
      <c r="O30" s="18">
        <v>29</v>
      </c>
      <c r="P30" s="18">
        <v>0</v>
      </c>
      <c r="Q30" s="18">
        <v>3</v>
      </c>
      <c r="R30" s="18">
        <v>4</v>
      </c>
      <c r="S30" s="18">
        <v>0</v>
      </c>
      <c r="T30" s="18">
        <v>1</v>
      </c>
      <c r="U30" s="18">
        <v>0</v>
      </c>
      <c r="V30" s="18">
        <v>39</v>
      </c>
      <c r="W30" s="18">
        <v>0</v>
      </c>
      <c r="X30" s="18">
        <f t="shared" si="12"/>
        <v>146</v>
      </c>
      <c r="Y30" s="18">
        <f>SUM('Juv Delinquency'!AN30)</f>
        <v>37</v>
      </c>
      <c r="Z30" s="36">
        <f t="shared" si="13"/>
        <v>183</v>
      </c>
    </row>
    <row r="31" spans="1:26" x14ac:dyDescent="0.25">
      <c r="A31" s="56"/>
      <c r="B31" s="12" t="s">
        <v>21</v>
      </c>
      <c r="C31" s="18">
        <v>0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f t="shared" si="12"/>
        <v>1</v>
      </c>
      <c r="Y31" s="18">
        <f>SUM('Juv Delinquency'!AN31)</f>
        <v>0</v>
      </c>
      <c r="Z31" s="36">
        <f t="shared" si="13"/>
        <v>1</v>
      </c>
    </row>
    <row r="32" spans="1:26" x14ac:dyDescent="0.25">
      <c r="A32" s="56"/>
      <c r="B32" s="12" t="s">
        <v>22</v>
      </c>
      <c r="C32" s="18">
        <v>0</v>
      </c>
      <c r="D32" s="18">
        <v>3</v>
      </c>
      <c r="E32" s="18">
        <v>0</v>
      </c>
      <c r="F32" s="18">
        <v>0</v>
      </c>
      <c r="G32" s="18">
        <v>0</v>
      </c>
      <c r="H32" s="18">
        <v>0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3</v>
      </c>
      <c r="W32" s="18">
        <v>0</v>
      </c>
      <c r="X32" s="18">
        <f t="shared" si="12"/>
        <v>10</v>
      </c>
      <c r="Y32" s="18">
        <f>SUM('Juv Delinquency'!AN32)</f>
        <v>7</v>
      </c>
      <c r="Z32" s="36">
        <f t="shared" si="13"/>
        <v>17</v>
      </c>
    </row>
    <row r="33" spans="1:26" s="4" customFormat="1" ht="14.25" x14ac:dyDescent="0.2">
      <c r="A33" s="56"/>
      <c r="B33" s="13" t="s">
        <v>0</v>
      </c>
      <c r="C33" s="20">
        <f>SUM(C27:C32)</f>
        <v>0</v>
      </c>
      <c r="D33" s="20">
        <f>SUM(D27:D32)</f>
        <v>64</v>
      </c>
      <c r="E33" s="20">
        <f>SUM(E27:E32)</f>
        <v>0</v>
      </c>
      <c r="F33" s="20">
        <f>SUM(F27:F32)</f>
        <v>0</v>
      </c>
      <c r="G33" s="20">
        <f t="shared" ref="G33:X33" si="14">SUM(G27:G32)</f>
        <v>0</v>
      </c>
      <c r="H33" s="20">
        <f t="shared" si="14"/>
        <v>33</v>
      </c>
      <c r="I33" s="20">
        <f t="shared" si="14"/>
        <v>38</v>
      </c>
      <c r="J33" s="20">
        <f>SUM(J27:J32)</f>
        <v>0</v>
      </c>
      <c r="K33" s="20">
        <f>SUM(K27:K32)</f>
        <v>0</v>
      </c>
      <c r="L33" s="20">
        <f t="shared" si="14"/>
        <v>1</v>
      </c>
      <c r="M33" s="20">
        <f t="shared" ref="M33:R33" si="15">SUM(M27:M32)</f>
        <v>0</v>
      </c>
      <c r="N33" s="20">
        <f t="shared" si="15"/>
        <v>1</v>
      </c>
      <c r="O33" s="20">
        <f t="shared" si="15"/>
        <v>35</v>
      </c>
      <c r="P33" s="20">
        <f t="shared" si="15"/>
        <v>0</v>
      </c>
      <c r="Q33" s="20">
        <f t="shared" si="15"/>
        <v>4</v>
      </c>
      <c r="R33" s="20">
        <f t="shared" si="15"/>
        <v>9</v>
      </c>
      <c r="S33" s="20">
        <f t="shared" si="14"/>
        <v>0</v>
      </c>
      <c r="T33" s="20">
        <f t="shared" si="14"/>
        <v>1</v>
      </c>
      <c r="U33" s="20">
        <f>SUM(U27:U32)</f>
        <v>0</v>
      </c>
      <c r="V33" s="20">
        <f>SUM(V27:V32)</f>
        <v>74</v>
      </c>
      <c r="W33" s="20">
        <f t="shared" si="14"/>
        <v>0</v>
      </c>
      <c r="X33" s="18">
        <f t="shared" si="14"/>
        <v>260</v>
      </c>
      <c r="Y33" s="20">
        <f>SUM(Y27:Y32)</f>
        <v>104</v>
      </c>
      <c r="Z33" s="36">
        <f>SUM(Z27:Z32)</f>
        <v>364</v>
      </c>
    </row>
    <row r="34" spans="1:26" x14ac:dyDescent="0.25">
      <c r="A34" s="23"/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35"/>
    </row>
    <row r="35" spans="1:26" x14ac:dyDescent="0.25">
      <c r="A35" s="56">
        <v>8</v>
      </c>
      <c r="B35" s="12" t="s">
        <v>23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f>SUM(C35:W35)</f>
        <v>0</v>
      </c>
      <c r="Y35" s="18">
        <f>SUM('Juv Delinquency'!AN35)</f>
        <v>2</v>
      </c>
      <c r="Z35" s="36">
        <f>SUM(X35,Y35)</f>
        <v>2</v>
      </c>
    </row>
    <row r="36" spans="1:26" x14ac:dyDescent="0.25">
      <c r="A36" s="62"/>
      <c r="B36" s="12" t="s">
        <v>24</v>
      </c>
      <c r="C36" s="18">
        <v>0</v>
      </c>
      <c r="D36" s="18">
        <v>118</v>
      </c>
      <c r="E36" s="18">
        <v>0</v>
      </c>
      <c r="F36" s="18">
        <v>0</v>
      </c>
      <c r="G36" s="18">
        <v>0</v>
      </c>
      <c r="H36" s="18">
        <v>49</v>
      </c>
      <c r="I36" s="18">
        <v>61</v>
      </c>
      <c r="J36" s="18">
        <v>0</v>
      </c>
      <c r="K36" s="18">
        <v>7</v>
      </c>
      <c r="L36" s="18">
        <v>1</v>
      </c>
      <c r="M36" s="18">
        <v>0</v>
      </c>
      <c r="N36" s="18">
        <v>4</v>
      </c>
      <c r="O36" s="18">
        <v>35</v>
      </c>
      <c r="P36" s="18">
        <v>0</v>
      </c>
      <c r="Q36" s="18">
        <v>13</v>
      </c>
      <c r="R36" s="18">
        <v>40</v>
      </c>
      <c r="S36" s="18">
        <v>1</v>
      </c>
      <c r="T36" s="18">
        <v>1</v>
      </c>
      <c r="U36" s="18">
        <v>0</v>
      </c>
      <c r="V36" s="18">
        <v>151</v>
      </c>
      <c r="W36" s="18">
        <v>3</v>
      </c>
      <c r="X36" s="18">
        <f>SUM(C36:W36)</f>
        <v>484</v>
      </c>
      <c r="Y36" s="18">
        <f>'Juv Delinquency'!AN36</f>
        <v>323</v>
      </c>
      <c r="Z36" s="36">
        <f>SUM(X36,Y36)</f>
        <v>807</v>
      </c>
    </row>
    <row r="37" spans="1:26" s="4" customFormat="1" ht="14.25" x14ac:dyDescent="0.2">
      <c r="A37" s="62"/>
      <c r="B37" s="13" t="s">
        <v>0</v>
      </c>
      <c r="C37" s="20">
        <f>SUM(C35:C36)</f>
        <v>0</v>
      </c>
      <c r="D37" s="20">
        <f>SUM(D35:D36)</f>
        <v>118</v>
      </c>
      <c r="E37" s="20">
        <f>SUM(E35:E36)</f>
        <v>0</v>
      </c>
      <c r="F37" s="20">
        <f>SUM(F35:F36)</f>
        <v>0</v>
      </c>
      <c r="G37" s="20">
        <f t="shared" ref="G37:X37" si="16">SUM(G35:G36)</f>
        <v>0</v>
      </c>
      <c r="H37" s="20">
        <f t="shared" si="16"/>
        <v>49</v>
      </c>
      <c r="I37" s="20">
        <f t="shared" si="16"/>
        <v>61</v>
      </c>
      <c r="J37" s="20">
        <f>SUM(J35:J36)</f>
        <v>0</v>
      </c>
      <c r="K37" s="20">
        <f>SUM(K35:K36)</f>
        <v>7</v>
      </c>
      <c r="L37" s="20">
        <f t="shared" si="16"/>
        <v>1</v>
      </c>
      <c r="M37" s="20">
        <f t="shared" ref="M37:R37" si="17">SUM(M35:M36)</f>
        <v>0</v>
      </c>
      <c r="N37" s="20">
        <f t="shared" si="17"/>
        <v>4</v>
      </c>
      <c r="O37" s="20">
        <f t="shared" si="17"/>
        <v>35</v>
      </c>
      <c r="P37" s="20">
        <f t="shared" si="17"/>
        <v>0</v>
      </c>
      <c r="Q37" s="20">
        <f t="shared" si="17"/>
        <v>13</v>
      </c>
      <c r="R37" s="20">
        <f t="shared" si="17"/>
        <v>40</v>
      </c>
      <c r="S37" s="20">
        <f t="shared" si="16"/>
        <v>1</v>
      </c>
      <c r="T37" s="20">
        <f t="shared" si="16"/>
        <v>1</v>
      </c>
      <c r="U37" s="20">
        <f>SUM(U35:U36)</f>
        <v>0</v>
      </c>
      <c r="V37" s="20">
        <f>SUM(V35:V36)</f>
        <v>151</v>
      </c>
      <c r="W37" s="20">
        <f t="shared" si="16"/>
        <v>3</v>
      </c>
      <c r="X37" s="18">
        <f t="shared" si="16"/>
        <v>484</v>
      </c>
      <c r="Y37" s="20">
        <f>SUM(Y35:Y36)</f>
        <v>325</v>
      </c>
      <c r="Z37" s="36">
        <f>SUM(Z35:Z36)</f>
        <v>809</v>
      </c>
    </row>
    <row r="38" spans="1:26" x14ac:dyDescent="0.25">
      <c r="A38" s="23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5"/>
    </row>
    <row r="39" spans="1:26" x14ac:dyDescent="0.25">
      <c r="A39" s="56">
        <v>9</v>
      </c>
      <c r="B39" s="12" t="s">
        <v>25</v>
      </c>
      <c r="C39" s="18">
        <v>0</v>
      </c>
      <c r="D39" s="18">
        <v>18</v>
      </c>
      <c r="E39" s="18">
        <v>1</v>
      </c>
      <c r="F39" s="18">
        <v>0</v>
      </c>
      <c r="G39" s="18">
        <v>0</v>
      </c>
      <c r="H39" s="18">
        <v>15</v>
      </c>
      <c r="I39" s="18">
        <v>6</v>
      </c>
      <c r="J39" s="18">
        <v>0</v>
      </c>
      <c r="K39" s="18">
        <v>1</v>
      </c>
      <c r="L39" s="18">
        <v>0</v>
      </c>
      <c r="M39" s="18">
        <v>0</v>
      </c>
      <c r="N39" s="18">
        <v>0</v>
      </c>
      <c r="O39" s="18">
        <v>2</v>
      </c>
      <c r="P39" s="18">
        <v>0</v>
      </c>
      <c r="Q39" s="18">
        <v>4</v>
      </c>
      <c r="R39" s="18">
        <v>6</v>
      </c>
      <c r="S39" s="18">
        <v>0</v>
      </c>
      <c r="T39" s="18">
        <v>0</v>
      </c>
      <c r="U39" s="18">
        <v>1</v>
      </c>
      <c r="V39" s="18">
        <v>38</v>
      </c>
      <c r="W39" s="18">
        <v>0</v>
      </c>
      <c r="X39" s="18">
        <f>SUM(C39:W39)</f>
        <v>92</v>
      </c>
      <c r="Y39" s="18">
        <f>SUM('Juv Delinquency'!AN39)</f>
        <v>74</v>
      </c>
      <c r="Z39" s="36">
        <f>SUM(X39,Y39)</f>
        <v>166</v>
      </c>
    </row>
    <row r="40" spans="1:26" x14ac:dyDescent="0.25">
      <c r="A40" s="62"/>
      <c r="B40" s="12" t="s">
        <v>26</v>
      </c>
      <c r="C40" s="18">
        <v>0</v>
      </c>
      <c r="D40" s="18">
        <v>7</v>
      </c>
      <c r="E40" s="18">
        <v>0</v>
      </c>
      <c r="F40" s="18">
        <v>0</v>
      </c>
      <c r="G40" s="18">
        <v>0</v>
      </c>
      <c r="H40" s="18">
        <v>2</v>
      </c>
      <c r="I40" s="18">
        <v>0</v>
      </c>
      <c r="J40" s="18">
        <v>0</v>
      </c>
      <c r="K40" s="18">
        <v>1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1</v>
      </c>
      <c r="W40" s="18">
        <v>0</v>
      </c>
      <c r="X40" s="18">
        <f>SUM(C40:W40)</f>
        <v>11</v>
      </c>
      <c r="Y40" s="18">
        <f>SUM('Juv Delinquency'!AN40)</f>
        <v>13</v>
      </c>
      <c r="Z40" s="36">
        <f>SUM(X40,Y40)</f>
        <v>24</v>
      </c>
    </row>
    <row r="41" spans="1:26" x14ac:dyDescent="0.25">
      <c r="A41" s="62"/>
      <c r="B41" s="12" t="s">
        <v>27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f>SUM(C41:W41)</f>
        <v>7</v>
      </c>
      <c r="Y41" s="18">
        <f>SUM('Juv Delinquency'!AN41)</f>
        <v>12</v>
      </c>
      <c r="Z41" s="36">
        <f>SUM(X41,Y41)</f>
        <v>19</v>
      </c>
    </row>
    <row r="42" spans="1:26" s="4" customFormat="1" ht="14.25" x14ac:dyDescent="0.2">
      <c r="A42" s="62"/>
      <c r="B42" s="13" t="s">
        <v>0</v>
      </c>
      <c r="C42" s="20">
        <f>SUM(C39:C41)</f>
        <v>0</v>
      </c>
      <c r="D42" s="20">
        <f>SUM(D39:D41)</f>
        <v>25</v>
      </c>
      <c r="E42" s="20">
        <f>SUM(E39:E41)</f>
        <v>1</v>
      </c>
      <c r="F42" s="20">
        <f>SUM(F39:F41)</f>
        <v>0</v>
      </c>
      <c r="G42" s="20">
        <f t="shared" ref="G42:X42" si="18">SUM(G39:G41)</f>
        <v>0</v>
      </c>
      <c r="H42" s="20">
        <f t="shared" si="18"/>
        <v>23</v>
      </c>
      <c r="I42" s="20">
        <f t="shared" si="18"/>
        <v>6</v>
      </c>
      <c r="J42" s="20">
        <f>SUM(J39:J41)</f>
        <v>0</v>
      </c>
      <c r="K42" s="20">
        <f>SUM(K39:K41)</f>
        <v>2</v>
      </c>
      <c r="L42" s="20">
        <f t="shared" si="18"/>
        <v>0</v>
      </c>
      <c r="M42" s="20">
        <f t="shared" ref="M42:R42" si="19">SUM(M39:M41)</f>
        <v>0</v>
      </c>
      <c r="N42" s="20">
        <f t="shared" si="19"/>
        <v>0</v>
      </c>
      <c r="O42" s="20">
        <f t="shared" si="19"/>
        <v>2</v>
      </c>
      <c r="P42" s="20">
        <f t="shared" si="19"/>
        <v>0</v>
      </c>
      <c r="Q42" s="20">
        <f t="shared" si="19"/>
        <v>4</v>
      </c>
      <c r="R42" s="20">
        <f t="shared" si="19"/>
        <v>7</v>
      </c>
      <c r="S42" s="20">
        <f t="shared" si="18"/>
        <v>0</v>
      </c>
      <c r="T42" s="20">
        <f t="shared" si="18"/>
        <v>0</v>
      </c>
      <c r="U42" s="20">
        <f>SUM(U39:U41)</f>
        <v>1</v>
      </c>
      <c r="V42" s="20">
        <f>SUM(V39:V41)</f>
        <v>39</v>
      </c>
      <c r="W42" s="20">
        <f t="shared" si="18"/>
        <v>0</v>
      </c>
      <c r="X42" s="18">
        <f t="shared" si="18"/>
        <v>110</v>
      </c>
      <c r="Y42" s="20">
        <f>SUM(Y39:Y41)</f>
        <v>99</v>
      </c>
      <c r="Z42" s="36">
        <f>SUM(Z39:Z41)</f>
        <v>209</v>
      </c>
    </row>
    <row r="43" spans="1:26" x14ac:dyDescent="0.25">
      <c r="A43" s="23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35"/>
    </row>
    <row r="44" spans="1:26" s="4" customFormat="1" x14ac:dyDescent="0.25">
      <c r="A44" s="23">
        <v>10</v>
      </c>
      <c r="B44" s="12" t="s">
        <v>28</v>
      </c>
      <c r="C44" s="20">
        <v>0</v>
      </c>
      <c r="D44" s="20">
        <v>93</v>
      </c>
      <c r="E44" s="20">
        <v>2</v>
      </c>
      <c r="F44" s="20">
        <v>0</v>
      </c>
      <c r="G44" s="20">
        <v>1</v>
      </c>
      <c r="H44" s="20">
        <v>71</v>
      </c>
      <c r="I44" s="20">
        <v>89</v>
      </c>
      <c r="J44" s="20">
        <v>0</v>
      </c>
      <c r="K44" s="20">
        <v>2</v>
      </c>
      <c r="L44" s="20">
        <v>3</v>
      </c>
      <c r="M44" s="20">
        <v>0</v>
      </c>
      <c r="N44" s="20">
        <v>0</v>
      </c>
      <c r="O44" s="20">
        <v>4</v>
      </c>
      <c r="P44" s="20">
        <v>0</v>
      </c>
      <c r="Q44" s="20">
        <v>9</v>
      </c>
      <c r="R44" s="20">
        <v>26</v>
      </c>
      <c r="S44" s="20">
        <v>0</v>
      </c>
      <c r="T44" s="20">
        <v>0</v>
      </c>
      <c r="U44" s="20">
        <v>0</v>
      </c>
      <c r="V44" s="20">
        <v>70</v>
      </c>
      <c r="W44" s="20">
        <v>196</v>
      </c>
      <c r="X44" s="18">
        <f>SUM(C44:W44)</f>
        <v>566</v>
      </c>
      <c r="Y44" s="20">
        <f>SUM('Juv Delinquency'!AN44)</f>
        <v>197</v>
      </c>
      <c r="Z44" s="36">
        <f>SUM(X44,Y44)</f>
        <v>763</v>
      </c>
    </row>
    <row r="45" spans="1:26" x14ac:dyDescent="0.25">
      <c r="A45" s="23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35"/>
    </row>
    <row r="46" spans="1:26" x14ac:dyDescent="0.25">
      <c r="A46" s="56">
        <v>11</v>
      </c>
      <c r="B46" s="12" t="s">
        <v>29</v>
      </c>
      <c r="C46" s="18">
        <v>0</v>
      </c>
      <c r="D46" s="18">
        <v>4</v>
      </c>
      <c r="E46" s="18">
        <v>0</v>
      </c>
      <c r="F46" s="18">
        <v>0</v>
      </c>
      <c r="G46" s="18">
        <v>0</v>
      </c>
      <c r="H46" s="18">
        <v>7</v>
      </c>
      <c r="I46" s="18">
        <v>5</v>
      </c>
      <c r="J46" s="18">
        <v>0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3</v>
      </c>
      <c r="W46" s="18">
        <v>15</v>
      </c>
      <c r="X46" s="18">
        <f>SUM(C46:W46)</f>
        <v>35</v>
      </c>
      <c r="Y46" s="18">
        <f>SUM('Juv Delinquency'!AN46)</f>
        <v>20</v>
      </c>
      <c r="Z46" s="36">
        <f>SUM(X46,Y46)</f>
        <v>55</v>
      </c>
    </row>
    <row r="47" spans="1:26" x14ac:dyDescent="0.25">
      <c r="A47" s="62"/>
      <c r="B47" s="12" t="s">
        <v>30</v>
      </c>
      <c r="C47" s="18">
        <v>0</v>
      </c>
      <c r="D47" s="18">
        <v>2</v>
      </c>
      <c r="E47" s="18">
        <v>0</v>
      </c>
      <c r="F47" s="18">
        <v>0</v>
      </c>
      <c r="G47" s="18">
        <v>0</v>
      </c>
      <c r="H47" s="18">
        <v>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2</v>
      </c>
      <c r="W47" s="18">
        <v>0</v>
      </c>
      <c r="X47" s="18">
        <f>SUM(C47:W47)</f>
        <v>5</v>
      </c>
      <c r="Y47" s="18">
        <f>SUM('Juv Delinquency'!AN47)</f>
        <v>0</v>
      </c>
      <c r="Z47" s="36">
        <f>SUM(X47,Y47)</f>
        <v>5</v>
      </c>
    </row>
    <row r="48" spans="1:26" x14ac:dyDescent="0.25">
      <c r="A48" s="62"/>
      <c r="B48" s="12" t="s">
        <v>31</v>
      </c>
      <c r="C48" s="18">
        <v>0</v>
      </c>
      <c r="D48" s="18">
        <v>29</v>
      </c>
      <c r="E48" s="18">
        <v>0</v>
      </c>
      <c r="F48" s="18">
        <v>0</v>
      </c>
      <c r="G48" s="18">
        <v>0</v>
      </c>
      <c r="H48" s="18">
        <v>37</v>
      </c>
      <c r="I48" s="18">
        <v>9</v>
      </c>
      <c r="J48" s="18">
        <v>0</v>
      </c>
      <c r="K48" s="18">
        <v>1</v>
      </c>
      <c r="L48" s="18">
        <v>0</v>
      </c>
      <c r="M48" s="18">
        <v>0</v>
      </c>
      <c r="N48" s="18">
        <v>0</v>
      </c>
      <c r="O48" s="18">
        <v>3</v>
      </c>
      <c r="P48" s="18">
        <v>0</v>
      </c>
      <c r="Q48" s="18">
        <v>6</v>
      </c>
      <c r="R48" s="18">
        <v>11</v>
      </c>
      <c r="S48" s="18">
        <v>0</v>
      </c>
      <c r="T48" s="18">
        <v>8</v>
      </c>
      <c r="U48" s="18">
        <v>0</v>
      </c>
      <c r="V48" s="18">
        <v>37</v>
      </c>
      <c r="W48" s="18">
        <v>14</v>
      </c>
      <c r="X48" s="18">
        <f>SUM(C48:W48)</f>
        <v>155</v>
      </c>
      <c r="Y48" s="18">
        <f>SUM('Juv Delinquency'!AN48)</f>
        <v>69</v>
      </c>
      <c r="Z48" s="36">
        <f>SUM(X48,Y48)</f>
        <v>224</v>
      </c>
    </row>
    <row r="49" spans="1:26" x14ac:dyDescent="0.25">
      <c r="A49" s="62"/>
      <c r="B49" s="12" t="s">
        <v>32</v>
      </c>
      <c r="C49" s="18">
        <v>0</v>
      </c>
      <c r="D49" s="18">
        <v>5</v>
      </c>
      <c r="E49" s="18">
        <v>0</v>
      </c>
      <c r="F49" s="18">
        <v>0</v>
      </c>
      <c r="G49" s="18">
        <v>0</v>
      </c>
      <c r="H49" s="18">
        <v>3</v>
      </c>
      <c r="I49" s="18">
        <v>3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</v>
      </c>
      <c r="W49" s="18">
        <v>4</v>
      </c>
      <c r="X49" s="18">
        <f>SUM(C49:W49)</f>
        <v>19</v>
      </c>
      <c r="Y49" s="18">
        <f>SUM('Juv Delinquency'!AN49)</f>
        <v>10</v>
      </c>
      <c r="Z49" s="36">
        <f>SUM(X49,Y49)</f>
        <v>29</v>
      </c>
    </row>
    <row r="50" spans="1:26" s="4" customFormat="1" ht="14.25" x14ac:dyDescent="0.2">
      <c r="A50" s="62"/>
      <c r="B50" s="13" t="s">
        <v>0</v>
      </c>
      <c r="C50" s="20">
        <f>SUM(C46:C49)</f>
        <v>0</v>
      </c>
      <c r="D50" s="20">
        <f>SUM(D46:D49)</f>
        <v>40</v>
      </c>
      <c r="E50" s="20">
        <f>SUM(E46:E49)</f>
        <v>0</v>
      </c>
      <c r="F50" s="20">
        <f>SUM(F46:F49)</f>
        <v>0</v>
      </c>
      <c r="G50" s="20">
        <f t="shared" ref="G50:X50" si="20">SUM(G46:G49)</f>
        <v>0</v>
      </c>
      <c r="H50" s="20">
        <f t="shared" si="20"/>
        <v>47</v>
      </c>
      <c r="I50" s="20">
        <f t="shared" si="20"/>
        <v>18</v>
      </c>
      <c r="J50" s="20">
        <f>SUM(J46:J49)</f>
        <v>0</v>
      </c>
      <c r="K50" s="20">
        <f>SUM(K46:K49)</f>
        <v>3</v>
      </c>
      <c r="L50" s="20">
        <f t="shared" si="20"/>
        <v>0</v>
      </c>
      <c r="M50" s="20">
        <f t="shared" ref="M50:R50" si="21">SUM(M46:M49)</f>
        <v>0</v>
      </c>
      <c r="N50" s="20">
        <f t="shared" si="21"/>
        <v>0</v>
      </c>
      <c r="O50" s="20">
        <f t="shared" si="21"/>
        <v>3</v>
      </c>
      <c r="P50" s="20">
        <f t="shared" si="21"/>
        <v>0</v>
      </c>
      <c r="Q50" s="20">
        <f t="shared" si="21"/>
        <v>6</v>
      </c>
      <c r="R50" s="20">
        <f t="shared" si="21"/>
        <v>11</v>
      </c>
      <c r="S50" s="20">
        <f t="shared" si="20"/>
        <v>0</v>
      </c>
      <c r="T50" s="20">
        <f t="shared" si="20"/>
        <v>8</v>
      </c>
      <c r="U50" s="20">
        <f>SUM(U46:U49)</f>
        <v>0</v>
      </c>
      <c r="V50" s="20">
        <f>SUM(V46:V49)</f>
        <v>45</v>
      </c>
      <c r="W50" s="20">
        <f t="shared" si="20"/>
        <v>33</v>
      </c>
      <c r="X50" s="18">
        <f t="shared" si="20"/>
        <v>214</v>
      </c>
      <c r="Y50" s="20">
        <f>SUM(Y46:Y49)</f>
        <v>99</v>
      </c>
      <c r="Z50" s="36">
        <f>SUM(Z46:Z49)</f>
        <v>313</v>
      </c>
    </row>
    <row r="51" spans="1:26" s="4" customFormat="1" ht="14.25" x14ac:dyDescent="0.2">
      <c r="A51" s="54"/>
      <c r="B51" s="1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8"/>
      <c r="Y51" s="20"/>
      <c r="Z51" s="36"/>
    </row>
    <row r="52" spans="1:26" x14ac:dyDescent="0.25">
      <c r="A52" s="56">
        <v>12</v>
      </c>
      <c r="B52" s="12" t="s">
        <v>33</v>
      </c>
      <c r="C52" s="18">
        <v>0</v>
      </c>
      <c r="D52" s="18">
        <v>14</v>
      </c>
      <c r="E52" s="18">
        <v>0</v>
      </c>
      <c r="F52" s="18">
        <v>0</v>
      </c>
      <c r="G52" s="18">
        <v>0</v>
      </c>
      <c r="H52" s="18">
        <v>6</v>
      </c>
      <c r="I52" s="18">
        <v>10</v>
      </c>
      <c r="J52" s="18">
        <v>0</v>
      </c>
      <c r="K52" s="18">
        <v>3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12</v>
      </c>
      <c r="S52" s="18">
        <v>0</v>
      </c>
      <c r="T52" s="18">
        <v>0</v>
      </c>
      <c r="U52" s="18">
        <v>0</v>
      </c>
      <c r="V52" s="18">
        <v>20</v>
      </c>
      <c r="W52" s="18">
        <v>2</v>
      </c>
      <c r="X52" s="18">
        <f t="shared" ref="X52:X57" si="22">SUM(C52:W52)</f>
        <v>67</v>
      </c>
      <c r="Y52" s="18">
        <f>SUM('Juv Delinquency'!AN52)</f>
        <v>37</v>
      </c>
      <c r="Z52" s="36">
        <f t="shared" ref="Z52:Z57" si="23">SUM(X52,Y52)</f>
        <v>104</v>
      </c>
    </row>
    <row r="53" spans="1:26" x14ac:dyDescent="0.25">
      <c r="A53" s="62"/>
      <c r="B53" s="12" t="s">
        <v>34</v>
      </c>
      <c r="C53" s="18">
        <v>0</v>
      </c>
      <c r="D53" s="18">
        <v>12</v>
      </c>
      <c r="E53" s="18">
        <v>0</v>
      </c>
      <c r="F53" s="18">
        <v>0</v>
      </c>
      <c r="G53" s="18">
        <v>0</v>
      </c>
      <c r="H53" s="18">
        <v>4</v>
      </c>
      <c r="I53" s="18">
        <v>2</v>
      </c>
      <c r="J53" s="18">
        <v>0</v>
      </c>
      <c r="K53" s="18">
        <v>1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1</v>
      </c>
      <c r="S53" s="18">
        <v>0</v>
      </c>
      <c r="T53" s="18">
        <v>0</v>
      </c>
      <c r="U53" s="18">
        <v>0</v>
      </c>
      <c r="V53" s="18">
        <v>7</v>
      </c>
      <c r="W53" s="18">
        <v>0</v>
      </c>
      <c r="X53" s="18">
        <f t="shared" si="22"/>
        <v>28</v>
      </c>
      <c r="Y53" s="18">
        <f>SUM('Juv Delinquency'!AN53)</f>
        <v>7</v>
      </c>
      <c r="Z53" s="36">
        <f t="shared" si="23"/>
        <v>35</v>
      </c>
    </row>
    <row r="54" spans="1:26" x14ac:dyDescent="0.25">
      <c r="A54" s="62"/>
      <c r="B54" s="12" t="s">
        <v>35</v>
      </c>
      <c r="C54" s="18">
        <v>0</v>
      </c>
      <c r="D54" s="18">
        <v>9</v>
      </c>
      <c r="E54" s="18">
        <v>0</v>
      </c>
      <c r="F54" s="18">
        <v>0</v>
      </c>
      <c r="G54" s="18">
        <v>0</v>
      </c>
      <c r="H54" s="18">
        <v>2</v>
      </c>
      <c r="I54" s="18">
        <v>4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5</v>
      </c>
      <c r="W54" s="18">
        <v>0</v>
      </c>
      <c r="X54" s="18">
        <f t="shared" si="22"/>
        <v>21</v>
      </c>
      <c r="Y54" s="18">
        <f>SUM('Juv Delinquency'!AN54)</f>
        <v>2</v>
      </c>
      <c r="Z54" s="36">
        <f t="shared" si="23"/>
        <v>23</v>
      </c>
    </row>
    <row r="55" spans="1:26" x14ac:dyDescent="0.25">
      <c r="A55" s="62"/>
      <c r="B55" s="12" t="s">
        <v>36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f t="shared" si="22"/>
        <v>0</v>
      </c>
      <c r="Y55" s="18">
        <f>SUM('Juv Delinquency'!AN55)</f>
        <v>1</v>
      </c>
      <c r="Z55" s="36">
        <f t="shared" si="23"/>
        <v>1</v>
      </c>
    </row>
    <row r="56" spans="1:26" x14ac:dyDescent="0.25">
      <c r="A56" s="62"/>
      <c r="B56" s="12" t="s">
        <v>37</v>
      </c>
      <c r="C56" s="18">
        <v>0</v>
      </c>
      <c r="D56" s="18">
        <v>16</v>
      </c>
      <c r="E56" s="18">
        <v>0</v>
      </c>
      <c r="F56" s="18">
        <v>0</v>
      </c>
      <c r="G56" s="18">
        <v>0</v>
      </c>
      <c r="H56" s="18">
        <v>5</v>
      </c>
      <c r="I56" s="18">
        <v>7</v>
      </c>
      <c r="J56" s="18">
        <v>0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8</v>
      </c>
      <c r="W56" s="18">
        <v>5</v>
      </c>
      <c r="X56" s="18">
        <f t="shared" si="22"/>
        <v>42</v>
      </c>
      <c r="Y56" s="18">
        <f>SUM('Juv Delinquency'!AN56)</f>
        <v>16</v>
      </c>
      <c r="Z56" s="36">
        <f t="shared" si="23"/>
        <v>58</v>
      </c>
    </row>
    <row r="57" spans="1:26" x14ac:dyDescent="0.25">
      <c r="A57" s="62"/>
      <c r="B57" s="12" t="s">
        <v>38</v>
      </c>
      <c r="C57" s="18">
        <v>0</v>
      </c>
      <c r="D57" s="18">
        <v>3</v>
      </c>
      <c r="E57" s="18">
        <v>1</v>
      </c>
      <c r="F57" s="18">
        <v>0</v>
      </c>
      <c r="G57" s="18">
        <v>0</v>
      </c>
      <c r="H57" s="18">
        <v>5</v>
      </c>
      <c r="I57" s="18">
        <v>4</v>
      </c>
      <c r="J57" s="18">
        <v>0</v>
      </c>
      <c r="K57" s="18">
        <v>1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3</v>
      </c>
      <c r="T57" s="18">
        <v>1</v>
      </c>
      <c r="U57" s="18">
        <v>0</v>
      </c>
      <c r="V57" s="18">
        <v>3</v>
      </c>
      <c r="W57" s="18">
        <v>3</v>
      </c>
      <c r="X57" s="18">
        <f t="shared" si="22"/>
        <v>24</v>
      </c>
      <c r="Y57" s="18">
        <f>SUM('Juv Delinquency'!AN57)</f>
        <v>6</v>
      </c>
      <c r="Z57" s="36">
        <f t="shared" si="23"/>
        <v>30</v>
      </c>
    </row>
    <row r="58" spans="1:26" s="4" customFormat="1" ht="14.25" x14ac:dyDescent="0.2">
      <c r="A58" s="62"/>
      <c r="B58" s="13" t="s">
        <v>0</v>
      </c>
      <c r="C58" s="20">
        <f>SUM(C52:C57)</f>
        <v>0</v>
      </c>
      <c r="D58" s="20">
        <f>SUM(D52:D57)</f>
        <v>54</v>
      </c>
      <c r="E58" s="20">
        <f>SUM(E52:E57)</f>
        <v>1</v>
      </c>
      <c r="F58" s="20">
        <f>SUM(F52:F57)</f>
        <v>0</v>
      </c>
      <c r="G58" s="20">
        <f t="shared" ref="G58:X58" si="24">SUM(G52:G57)</f>
        <v>0</v>
      </c>
      <c r="H58" s="20">
        <f t="shared" si="24"/>
        <v>22</v>
      </c>
      <c r="I58" s="20">
        <f t="shared" si="24"/>
        <v>27</v>
      </c>
      <c r="J58" s="20">
        <f>SUM(J52:J57)</f>
        <v>0</v>
      </c>
      <c r="K58" s="20">
        <f>SUM(K52:K57)</f>
        <v>7</v>
      </c>
      <c r="L58" s="20">
        <f t="shared" si="24"/>
        <v>1</v>
      </c>
      <c r="M58" s="20">
        <v>0</v>
      </c>
      <c r="N58" s="20">
        <f>SUM(N52:N57)</f>
        <v>0</v>
      </c>
      <c r="O58" s="20">
        <f>SUM(O52:O57)</f>
        <v>0</v>
      </c>
      <c r="P58" s="20">
        <f>SUM(P52:P57)</f>
        <v>0</v>
      </c>
      <c r="Q58" s="20">
        <f>SUM(Q52:Q57)</f>
        <v>0</v>
      </c>
      <c r="R58" s="20">
        <f>SUM(R52:R57)</f>
        <v>13</v>
      </c>
      <c r="S58" s="20">
        <f t="shared" si="24"/>
        <v>3</v>
      </c>
      <c r="T58" s="20">
        <f t="shared" si="24"/>
        <v>1</v>
      </c>
      <c r="U58" s="20">
        <f>SUM(U52:U57)</f>
        <v>0</v>
      </c>
      <c r="V58" s="20">
        <f>SUM(V52:V57)</f>
        <v>43</v>
      </c>
      <c r="W58" s="20">
        <f t="shared" si="24"/>
        <v>10</v>
      </c>
      <c r="X58" s="18">
        <f t="shared" si="24"/>
        <v>182</v>
      </c>
      <c r="Y58" s="20">
        <f>SUM(Y52:Y57)</f>
        <v>69</v>
      </c>
      <c r="Z58" s="36">
        <f>SUM(Z52:Z57)</f>
        <v>251</v>
      </c>
    </row>
    <row r="59" spans="1:26" s="4" customFormat="1" ht="14.25" x14ac:dyDescent="0.2">
      <c r="A59" s="54"/>
      <c r="B59" s="1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8"/>
      <c r="Y59" s="20"/>
      <c r="Z59" s="36"/>
    </row>
    <row r="60" spans="1:26" x14ac:dyDescent="0.25">
      <c r="A60" s="56">
        <v>13</v>
      </c>
      <c r="B60" s="12" t="s">
        <v>39</v>
      </c>
      <c r="C60" s="18">
        <v>0</v>
      </c>
      <c r="D60" s="18">
        <v>9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12</v>
      </c>
      <c r="W60" s="18">
        <v>0</v>
      </c>
      <c r="X60" s="18">
        <f t="shared" ref="X60:X66" si="25">SUM(C60:W60)</f>
        <v>23</v>
      </c>
      <c r="Y60" s="18">
        <f>SUM('Juv Delinquency'!AN60)</f>
        <v>5</v>
      </c>
      <c r="Z60" s="36">
        <f t="shared" ref="Z60:Z66" si="26">SUM(X60,Y60)</f>
        <v>28</v>
      </c>
    </row>
    <row r="61" spans="1:26" x14ac:dyDescent="0.25">
      <c r="A61" s="62"/>
      <c r="B61" s="12" t="s">
        <v>40</v>
      </c>
      <c r="C61" s="18">
        <v>0</v>
      </c>
      <c r="D61" s="18">
        <v>29</v>
      </c>
      <c r="E61" s="18">
        <v>0</v>
      </c>
      <c r="F61" s="18">
        <v>0</v>
      </c>
      <c r="G61" s="18">
        <v>0</v>
      </c>
      <c r="H61" s="18">
        <v>6</v>
      </c>
      <c r="I61" s="18">
        <v>3</v>
      </c>
      <c r="J61" s="18">
        <v>0</v>
      </c>
      <c r="K61" s="18">
        <v>3</v>
      </c>
      <c r="L61" s="18">
        <v>0</v>
      </c>
      <c r="M61" s="18">
        <v>0</v>
      </c>
      <c r="N61" s="18">
        <v>0</v>
      </c>
      <c r="O61" s="18">
        <v>3</v>
      </c>
      <c r="P61" s="18">
        <v>0</v>
      </c>
      <c r="Q61" s="18">
        <v>1</v>
      </c>
      <c r="R61" s="18">
        <v>1</v>
      </c>
      <c r="S61" s="18">
        <v>1</v>
      </c>
      <c r="T61" s="18">
        <v>0</v>
      </c>
      <c r="U61" s="18">
        <v>0</v>
      </c>
      <c r="V61" s="18">
        <v>12</v>
      </c>
      <c r="W61" s="18">
        <v>0</v>
      </c>
      <c r="X61" s="18">
        <f t="shared" si="25"/>
        <v>59</v>
      </c>
      <c r="Y61" s="18">
        <f>SUM('Juv Delinquency'!AN61)</f>
        <v>17</v>
      </c>
      <c r="Z61" s="36">
        <f t="shared" si="26"/>
        <v>76</v>
      </c>
    </row>
    <row r="62" spans="1:26" x14ac:dyDescent="0.25">
      <c r="A62" s="62"/>
      <c r="B62" s="12" t="s">
        <v>41</v>
      </c>
      <c r="C62" s="18">
        <v>0</v>
      </c>
      <c r="D62" s="18">
        <v>18</v>
      </c>
      <c r="E62" s="18">
        <v>0</v>
      </c>
      <c r="F62" s="18">
        <v>0</v>
      </c>
      <c r="G62" s="18">
        <v>0</v>
      </c>
      <c r="H62" s="18">
        <v>17</v>
      </c>
      <c r="I62" s="18">
        <v>11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2</v>
      </c>
      <c r="P62" s="18">
        <v>0</v>
      </c>
      <c r="Q62" s="18">
        <v>1</v>
      </c>
      <c r="R62" s="18">
        <v>6</v>
      </c>
      <c r="S62" s="18">
        <v>0</v>
      </c>
      <c r="T62" s="18">
        <v>3</v>
      </c>
      <c r="U62" s="18">
        <v>0</v>
      </c>
      <c r="V62" s="18">
        <v>23</v>
      </c>
      <c r="W62" s="18">
        <v>13</v>
      </c>
      <c r="X62" s="18">
        <f t="shared" si="25"/>
        <v>94</v>
      </c>
      <c r="Y62" s="18">
        <f>SUM('Juv Delinquency'!AN62)</f>
        <v>34</v>
      </c>
      <c r="Z62" s="36">
        <f t="shared" si="26"/>
        <v>128</v>
      </c>
    </row>
    <row r="63" spans="1:26" x14ac:dyDescent="0.25">
      <c r="A63" s="62"/>
      <c r="B63" s="12" t="s">
        <v>42</v>
      </c>
      <c r="C63" s="18">
        <v>0</v>
      </c>
      <c r="D63" s="18">
        <v>5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1</v>
      </c>
      <c r="R63" s="18">
        <v>2</v>
      </c>
      <c r="S63" s="18">
        <v>0</v>
      </c>
      <c r="T63" s="18">
        <v>0</v>
      </c>
      <c r="U63" s="18">
        <v>0</v>
      </c>
      <c r="V63" s="18">
        <v>3</v>
      </c>
      <c r="W63" s="18">
        <v>0</v>
      </c>
      <c r="X63" s="18">
        <f t="shared" si="25"/>
        <v>11</v>
      </c>
      <c r="Y63" s="18">
        <f>SUM('Juv Delinquency'!AN63)</f>
        <v>1</v>
      </c>
      <c r="Z63" s="36">
        <f t="shared" si="26"/>
        <v>12</v>
      </c>
    </row>
    <row r="64" spans="1:26" x14ac:dyDescent="0.25">
      <c r="A64" s="62"/>
      <c r="B64" s="12" t="s">
        <v>43</v>
      </c>
      <c r="C64" s="18">
        <v>0</v>
      </c>
      <c r="D64" s="18">
        <v>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f t="shared" si="25"/>
        <v>2</v>
      </c>
      <c r="Y64" s="18">
        <f>SUM('Juv Delinquency'!AN64)</f>
        <v>3</v>
      </c>
      <c r="Z64" s="36">
        <f t="shared" si="26"/>
        <v>5</v>
      </c>
    </row>
    <row r="65" spans="1:26" x14ac:dyDescent="0.25">
      <c r="A65" s="62"/>
      <c r="B65" s="12" t="s">
        <v>44</v>
      </c>
      <c r="C65" s="18">
        <v>0</v>
      </c>
      <c r="D65" s="18">
        <v>4</v>
      </c>
      <c r="E65" s="18">
        <v>0</v>
      </c>
      <c r="F65" s="18">
        <v>0</v>
      </c>
      <c r="G65" s="18">
        <v>0</v>
      </c>
      <c r="H65" s="18">
        <v>3</v>
      </c>
      <c r="I65" s="18">
        <v>2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f t="shared" si="25"/>
        <v>9</v>
      </c>
      <c r="Y65" s="18">
        <f>SUM('Juv Delinquency'!AN65)</f>
        <v>6</v>
      </c>
      <c r="Z65" s="36">
        <f t="shared" si="26"/>
        <v>15</v>
      </c>
    </row>
    <row r="66" spans="1:26" x14ac:dyDescent="0.25">
      <c r="A66" s="62"/>
      <c r="B66" s="12" t="s">
        <v>45</v>
      </c>
      <c r="C66" s="18">
        <v>0</v>
      </c>
      <c r="D66" s="18">
        <v>1</v>
      </c>
      <c r="E66" s="18">
        <v>0</v>
      </c>
      <c r="F66" s="18">
        <v>0</v>
      </c>
      <c r="G66" s="18">
        <v>0</v>
      </c>
      <c r="H66" s="18">
        <v>4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1</v>
      </c>
      <c r="S66" s="18">
        <v>0</v>
      </c>
      <c r="T66" s="18">
        <v>0</v>
      </c>
      <c r="U66" s="18">
        <v>0</v>
      </c>
      <c r="V66" s="18">
        <v>10</v>
      </c>
      <c r="W66" s="18">
        <v>0</v>
      </c>
      <c r="X66" s="18">
        <f t="shared" si="25"/>
        <v>17</v>
      </c>
      <c r="Y66" s="18">
        <f>SUM('Juv Delinquency'!AN66)</f>
        <v>10</v>
      </c>
      <c r="Z66" s="36">
        <f t="shared" si="26"/>
        <v>27</v>
      </c>
    </row>
    <row r="67" spans="1:26" s="4" customFormat="1" ht="14.25" x14ac:dyDescent="0.2">
      <c r="A67" s="26"/>
      <c r="B67" s="13" t="s">
        <v>0</v>
      </c>
      <c r="C67" s="20">
        <f>SUM(C60:C66)</f>
        <v>0</v>
      </c>
      <c r="D67" s="20">
        <f>SUM(D60:D66)</f>
        <v>68</v>
      </c>
      <c r="E67" s="20">
        <f>SUM(E60:E66)</f>
        <v>0</v>
      </c>
      <c r="F67" s="20">
        <f>SUM(F60:F66)</f>
        <v>0</v>
      </c>
      <c r="G67" s="20">
        <f t="shared" ref="G67:X67" si="27">SUM(G60:G66)</f>
        <v>0</v>
      </c>
      <c r="H67" s="20">
        <f t="shared" si="27"/>
        <v>30</v>
      </c>
      <c r="I67" s="20">
        <f t="shared" si="27"/>
        <v>18</v>
      </c>
      <c r="J67" s="20">
        <f>SUM(J60:J66)</f>
        <v>0</v>
      </c>
      <c r="K67" s="20">
        <f>SUM(K60:K66)</f>
        <v>3</v>
      </c>
      <c r="L67" s="20">
        <f t="shared" si="27"/>
        <v>0</v>
      </c>
      <c r="M67" s="20">
        <f t="shared" ref="M67:R67" si="28">SUM(M60:M66)</f>
        <v>0</v>
      </c>
      <c r="N67" s="20">
        <f t="shared" si="28"/>
        <v>0</v>
      </c>
      <c r="O67" s="20">
        <f t="shared" si="28"/>
        <v>6</v>
      </c>
      <c r="P67" s="20">
        <f t="shared" si="28"/>
        <v>0</v>
      </c>
      <c r="Q67" s="20">
        <f t="shared" si="28"/>
        <v>3</v>
      </c>
      <c r="R67" s="20">
        <f t="shared" si="28"/>
        <v>10</v>
      </c>
      <c r="S67" s="20">
        <f t="shared" si="27"/>
        <v>1</v>
      </c>
      <c r="T67" s="20">
        <f t="shared" si="27"/>
        <v>3</v>
      </c>
      <c r="U67" s="20">
        <f>SUM(U60:U66)</f>
        <v>0</v>
      </c>
      <c r="V67" s="20">
        <f>SUM(V60:V66)</f>
        <v>60</v>
      </c>
      <c r="W67" s="20">
        <f t="shared" si="27"/>
        <v>13</v>
      </c>
      <c r="X67" s="18">
        <f t="shared" si="27"/>
        <v>215</v>
      </c>
      <c r="Y67" s="20">
        <f>SUM(Y60:Y66)</f>
        <v>76</v>
      </c>
      <c r="Z67" s="36">
        <f>SUM(Z60:Z66)</f>
        <v>291</v>
      </c>
    </row>
    <row r="68" spans="1:26" x14ac:dyDescent="0.25">
      <c r="A68" s="23"/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35"/>
    </row>
    <row r="69" spans="1:26" x14ac:dyDescent="0.25">
      <c r="A69" s="56">
        <v>14</v>
      </c>
      <c r="B69" s="12" t="s">
        <v>46</v>
      </c>
      <c r="C69" s="18">
        <v>0</v>
      </c>
      <c r="D69" s="18">
        <v>1</v>
      </c>
      <c r="E69" s="18">
        <v>0</v>
      </c>
      <c r="F69" s="18">
        <v>0</v>
      </c>
      <c r="G69" s="18">
        <v>0</v>
      </c>
      <c r="H69" s="18">
        <v>0</v>
      </c>
      <c r="I69" s="18">
        <v>2</v>
      </c>
      <c r="J69" s="18">
        <v>0</v>
      </c>
      <c r="K69" s="18">
        <v>0</v>
      </c>
      <c r="L69" s="18">
        <v>1</v>
      </c>
      <c r="M69" s="18">
        <v>0</v>
      </c>
      <c r="N69" s="18">
        <v>0</v>
      </c>
      <c r="O69" s="18">
        <v>2</v>
      </c>
      <c r="P69" s="18">
        <v>0</v>
      </c>
      <c r="Q69" s="18">
        <v>1</v>
      </c>
      <c r="R69" s="18">
        <v>1</v>
      </c>
      <c r="S69" s="18">
        <v>0</v>
      </c>
      <c r="T69" s="18">
        <v>1</v>
      </c>
      <c r="U69" s="18">
        <v>0</v>
      </c>
      <c r="V69" s="18">
        <v>0</v>
      </c>
      <c r="W69" s="18">
        <v>0</v>
      </c>
      <c r="X69" s="18">
        <f>SUM(C69:W69)</f>
        <v>9</v>
      </c>
      <c r="Y69" s="18">
        <f>SUM('Juv Delinquency'!AN69)</f>
        <v>7</v>
      </c>
      <c r="Z69" s="36">
        <f>SUM(X69,Y69)</f>
        <v>16</v>
      </c>
    </row>
    <row r="70" spans="1:26" x14ac:dyDescent="0.25">
      <c r="A70" s="62"/>
      <c r="B70" s="12" t="s">
        <v>47</v>
      </c>
      <c r="C70" s="18">
        <v>0</v>
      </c>
      <c r="D70" s="18">
        <v>9</v>
      </c>
      <c r="E70" s="18">
        <v>0</v>
      </c>
      <c r="F70" s="18">
        <v>0</v>
      </c>
      <c r="G70" s="18">
        <v>0</v>
      </c>
      <c r="H70" s="18">
        <v>6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2</v>
      </c>
      <c r="X70" s="18">
        <f>SUM(C70:W70)</f>
        <v>18</v>
      </c>
      <c r="Y70" s="18">
        <f>SUM('Juv Delinquency'!AN70)</f>
        <v>22</v>
      </c>
      <c r="Z70" s="36">
        <f>SUM(X70,Y70)</f>
        <v>40</v>
      </c>
    </row>
    <row r="71" spans="1:26" x14ac:dyDescent="0.25">
      <c r="A71" s="62"/>
      <c r="B71" s="12" t="s">
        <v>48</v>
      </c>
      <c r="C71" s="18">
        <v>0</v>
      </c>
      <c r="D71" s="18">
        <v>3</v>
      </c>
      <c r="E71" s="18">
        <v>0</v>
      </c>
      <c r="F71" s="18">
        <v>0</v>
      </c>
      <c r="G71" s="18">
        <v>0</v>
      </c>
      <c r="H71" s="18">
        <v>6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8">
        <v>2</v>
      </c>
      <c r="O71" s="18">
        <v>1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f>SUM(C71:W71)</f>
        <v>14</v>
      </c>
      <c r="Y71" s="18">
        <f>SUM('Juv Delinquency'!AN71)</f>
        <v>10</v>
      </c>
      <c r="Z71" s="36">
        <f>SUM(X71,Y71)</f>
        <v>24</v>
      </c>
    </row>
    <row r="72" spans="1:26" s="4" customFormat="1" ht="14.25" x14ac:dyDescent="0.2">
      <c r="A72" s="62"/>
      <c r="B72" s="13" t="s">
        <v>0</v>
      </c>
      <c r="C72" s="20">
        <f>SUM(C69:C71)</f>
        <v>0</v>
      </c>
      <c r="D72" s="20">
        <f>SUM(D69:D71)</f>
        <v>13</v>
      </c>
      <c r="E72" s="20">
        <f>SUM(E69:E71)</f>
        <v>0</v>
      </c>
      <c r="F72" s="20">
        <f>SUM(F69:F71)</f>
        <v>0</v>
      </c>
      <c r="G72" s="20">
        <f t="shared" ref="G72:X72" si="29">SUM(G69:G71)</f>
        <v>0</v>
      </c>
      <c r="H72" s="20">
        <f t="shared" si="29"/>
        <v>12</v>
      </c>
      <c r="I72" s="20">
        <f t="shared" si="29"/>
        <v>4</v>
      </c>
      <c r="J72" s="20">
        <f>SUM(J69:J71)</f>
        <v>0</v>
      </c>
      <c r="K72" s="20">
        <f>SUM(K69:K71)</f>
        <v>1</v>
      </c>
      <c r="L72" s="20">
        <f t="shared" si="29"/>
        <v>1</v>
      </c>
      <c r="M72" s="20">
        <f t="shared" ref="M72:R72" si="30">SUM(M69:M71)</f>
        <v>0</v>
      </c>
      <c r="N72" s="20">
        <f t="shared" si="30"/>
        <v>2</v>
      </c>
      <c r="O72" s="20">
        <f t="shared" si="30"/>
        <v>3</v>
      </c>
      <c r="P72" s="20">
        <f t="shared" si="30"/>
        <v>0</v>
      </c>
      <c r="Q72" s="20">
        <f t="shared" si="30"/>
        <v>1</v>
      </c>
      <c r="R72" s="20">
        <f t="shared" si="30"/>
        <v>1</v>
      </c>
      <c r="S72" s="20">
        <f t="shared" si="29"/>
        <v>0</v>
      </c>
      <c r="T72" s="20">
        <f t="shared" si="29"/>
        <v>1</v>
      </c>
      <c r="U72" s="20">
        <f>SUM(U69:U71)</f>
        <v>0</v>
      </c>
      <c r="V72" s="20">
        <f>SUM(V69:V71)</f>
        <v>0</v>
      </c>
      <c r="W72" s="20">
        <f t="shared" si="29"/>
        <v>2</v>
      </c>
      <c r="X72" s="18">
        <f t="shared" si="29"/>
        <v>41</v>
      </c>
      <c r="Y72" s="20">
        <f>SUM(Y69:Y71)</f>
        <v>39</v>
      </c>
      <c r="Z72" s="36">
        <f>SUM(Z69:Z71)</f>
        <v>80</v>
      </c>
    </row>
    <row r="73" spans="1:26" x14ac:dyDescent="0.25">
      <c r="A73" s="23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35"/>
    </row>
    <row r="74" spans="1:26" x14ac:dyDescent="0.25">
      <c r="A74" s="56">
        <v>15</v>
      </c>
      <c r="B74" s="12" t="s">
        <v>49</v>
      </c>
      <c r="C74" s="18">
        <v>0</v>
      </c>
      <c r="D74" s="18">
        <v>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4</v>
      </c>
      <c r="S74" s="18">
        <v>0</v>
      </c>
      <c r="T74" s="18">
        <v>0</v>
      </c>
      <c r="U74" s="18">
        <v>0</v>
      </c>
      <c r="V74" s="18">
        <v>3</v>
      </c>
      <c r="W74" s="18">
        <v>0</v>
      </c>
      <c r="X74" s="18">
        <f>SUM(C74:W74)</f>
        <v>8</v>
      </c>
      <c r="Y74" s="18">
        <f>SUM('Juv Delinquency'!AN74)</f>
        <v>2</v>
      </c>
      <c r="Z74" s="36">
        <f>SUM(X74,Y74)</f>
        <v>10</v>
      </c>
    </row>
    <row r="75" spans="1:26" x14ac:dyDescent="0.25">
      <c r="A75" s="62"/>
      <c r="B75" s="12" t="s">
        <v>50</v>
      </c>
      <c r="C75" s="18">
        <v>0</v>
      </c>
      <c r="D75" s="18">
        <v>1</v>
      </c>
      <c r="E75" s="18">
        <v>0</v>
      </c>
      <c r="F75" s="18">
        <v>0</v>
      </c>
      <c r="G75" s="18">
        <v>0</v>
      </c>
      <c r="H75" s="18">
        <v>0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f>SUM(C75:W75)</f>
        <v>2</v>
      </c>
      <c r="Y75" s="18">
        <f>SUM('Juv Delinquency'!AN75)</f>
        <v>3</v>
      </c>
      <c r="Z75" s="36">
        <f>SUM(X75,Y75)</f>
        <v>5</v>
      </c>
    </row>
    <row r="76" spans="1:26" x14ac:dyDescent="0.25">
      <c r="A76" s="62"/>
      <c r="B76" s="12" t="s">
        <v>51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1</v>
      </c>
      <c r="W76" s="18">
        <v>0</v>
      </c>
      <c r="X76" s="18">
        <f>SUM(C76:W76)</f>
        <v>1</v>
      </c>
      <c r="Y76" s="18">
        <f>SUM('Juv Delinquency'!AN76)</f>
        <v>0</v>
      </c>
      <c r="Z76" s="36">
        <f>SUM(X76,Y76)</f>
        <v>1</v>
      </c>
    </row>
    <row r="77" spans="1:26" x14ac:dyDescent="0.25">
      <c r="A77" s="62"/>
      <c r="B77" s="12" t="s">
        <v>52</v>
      </c>
      <c r="C77" s="18">
        <v>0</v>
      </c>
      <c r="D77" s="18">
        <v>7</v>
      </c>
      <c r="E77" s="18">
        <v>0</v>
      </c>
      <c r="F77" s="18">
        <v>0</v>
      </c>
      <c r="G77" s="18">
        <v>0</v>
      </c>
      <c r="H77" s="18">
        <v>4</v>
      </c>
      <c r="I77" s="18">
        <v>2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3</v>
      </c>
      <c r="R77" s="18">
        <v>11</v>
      </c>
      <c r="S77" s="18">
        <v>0</v>
      </c>
      <c r="T77" s="18">
        <v>2</v>
      </c>
      <c r="U77" s="18">
        <v>0</v>
      </c>
      <c r="V77" s="18">
        <v>20</v>
      </c>
      <c r="W77" s="18">
        <v>6</v>
      </c>
      <c r="X77" s="18">
        <f>SUM(C77:W77)</f>
        <v>55</v>
      </c>
      <c r="Y77" s="18">
        <f>SUM('Juv Delinquency'!AN77)</f>
        <v>35</v>
      </c>
      <c r="Z77" s="36">
        <f>SUM(X77,Y77)</f>
        <v>90</v>
      </c>
    </row>
    <row r="78" spans="1:26" s="4" customFormat="1" ht="14.25" x14ac:dyDescent="0.2">
      <c r="A78" s="62"/>
      <c r="B78" s="13" t="s">
        <v>0</v>
      </c>
      <c r="C78" s="20">
        <f>SUM(C74:C77)</f>
        <v>0</v>
      </c>
      <c r="D78" s="20">
        <f>SUM(D74:D77)</f>
        <v>9</v>
      </c>
      <c r="E78" s="20">
        <f>SUM(E74:E77)</f>
        <v>0</v>
      </c>
      <c r="F78" s="20">
        <f>SUM(F74:F77)</f>
        <v>0</v>
      </c>
      <c r="G78" s="20">
        <f t="shared" ref="G78:X78" si="31">SUM(G74:G77)</f>
        <v>0</v>
      </c>
      <c r="H78" s="20">
        <f t="shared" si="31"/>
        <v>4</v>
      </c>
      <c r="I78" s="20">
        <f t="shared" si="31"/>
        <v>3</v>
      </c>
      <c r="J78" s="20">
        <f>SUM(J74:J77)</f>
        <v>0</v>
      </c>
      <c r="K78" s="20">
        <f>SUM(K74:K77)</f>
        <v>0</v>
      </c>
      <c r="L78" s="20">
        <f t="shared" si="31"/>
        <v>0</v>
      </c>
      <c r="M78" s="20">
        <f t="shared" ref="M78:R78" si="32">SUM(M74:M77)</f>
        <v>0</v>
      </c>
      <c r="N78" s="20">
        <f t="shared" si="32"/>
        <v>0</v>
      </c>
      <c r="O78" s="20">
        <f t="shared" si="32"/>
        <v>0</v>
      </c>
      <c r="P78" s="20">
        <f t="shared" si="32"/>
        <v>0</v>
      </c>
      <c r="Q78" s="20">
        <f t="shared" si="32"/>
        <v>3</v>
      </c>
      <c r="R78" s="20">
        <f t="shared" si="32"/>
        <v>15</v>
      </c>
      <c r="S78" s="20">
        <f t="shared" si="31"/>
        <v>0</v>
      </c>
      <c r="T78" s="20">
        <f t="shared" si="31"/>
        <v>2</v>
      </c>
      <c r="U78" s="20">
        <f>SUM(U74:U77)</f>
        <v>0</v>
      </c>
      <c r="V78" s="20">
        <f>SUM(V74:V77)</f>
        <v>24</v>
      </c>
      <c r="W78" s="20">
        <f t="shared" si="31"/>
        <v>6</v>
      </c>
      <c r="X78" s="18">
        <f t="shared" si="31"/>
        <v>66</v>
      </c>
      <c r="Y78" s="20">
        <f>SUM(Y74:Y77)</f>
        <v>40</v>
      </c>
      <c r="Z78" s="36">
        <f>SUM(Z74:Z77)</f>
        <v>106</v>
      </c>
    </row>
    <row r="79" spans="1:26" x14ac:dyDescent="0.25">
      <c r="A79" s="23"/>
      <c r="B79" s="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35"/>
    </row>
    <row r="80" spans="1:26" x14ac:dyDescent="0.25">
      <c r="A80" s="56">
        <v>16</v>
      </c>
      <c r="B80" s="12" t="s">
        <v>53</v>
      </c>
      <c r="C80" s="18">
        <v>0</v>
      </c>
      <c r="D80" s="18">
        <v>3</v>
      </c>
      <c r="E80" s="18">
        <v>0</v>
      </c>
      <c r="F80" s="18">
        <v>0</v>
      </c>
      <c r="G80" s="18">
        <v>0</v>
      </c>
      <c r="H80" s="18">
        <v>0</v>
      </c>
      <c r="I80" s="18">
        <v>2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2</v>
      </c>
      <c r="R80" s="18">
        <v>3</v>
      </c>
      <c r="S80" s="18">
        <v>0</v>
      </c>
      <c r="T80" s="18">
        <v>2</v>
      </c>
      <c r="U80" s="18">
        <v>0</v>
      </c>
      <c r="V80" s="18">
        <v>4</v>
      </c>
      <c r="W80" s="18">
        <v>7</v>
      </c>
      <c r="X80" s="18">
        <f>SUM(C80:W80)</f>
        <v>23</v>
      </c>
      <c r="Y80" s="18">
        <f>SUM('Juv Delinquency'!AN80)</f>
        <v>9</v>
      </c>
      <c r="Z80" s="36">
        <f>SUM(X80,Y80)</f>
        <v>32</v>
      </c>
    </row>
    <row r="81" spans="1:26" x14ac:dyDescent="0.25">
      <c r="A81" s="62"/>
      <c r="B81" s="12" t="s">
        <v>54</v>
      </c>
      <c r="C81" s="18">
        <v>0</v>
      </c>
      <c r="D81" s="18">
        <v>6</v>
      </c>
      <c r="E81" s="18">
        <v>0</v>
      </c>
      <c r="F81" s="18">
        <v>0</v>
      </c>
      <c r="G81" s="18">
        <v>0</v>
      </c>
      <c r="H81" s="18">
        <v>4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5</v>
      </c>
      <c r="R81" s="18">
        <v>0</v>
      </c>
      <c r="S81" s="18">
        <v>0</v>
      </c>
      <c r="T81" s="18">
        <v>5</v>
      </c>
      <c r="U81" s="18">
        <v>0</v>
      </c>
      <c r="V81" s="18">
        <v>2</v>
      </c>
      <c r="W81" s="18">
        <v>9</v>
      </c>
      <c r="X81" s="18">
        <f>SUM(C81:W81)</f>
        <v>32</v>
      </c>
      <c r="Y81" s="18">
        <f>SUM('Juv Delinquency'!AN81)</f>
        <v>5</v>
      </c>
      <c r="Z81" s="36">
        <f>SUM(X81,Y81)</f>
        <v>37</v>
      </c>
    </row>
    <row r="82" spans="1:26" x14ac:dyDescent="0.25">
      <c r="A82" s="62"/>
      <c r="B82" s="12" t="s">
        <v>55</v>
      </c>
      <c r="C82" s="18">
        <v>0</v>
      </c>
      <c r="D82" s="18">
        <v>17</v>
      </c>
      <c r="E82" s="18">
        <v>0</v>
      </c>
      <c r="F82" s="18">
        <v>0</v>
      </c>
      <c r="G82" s="18">
        <v>0</v>
      </c>
      <c r="H82" s="18">
        <v>5</v>
      </c>
      <c r="I82" s="18">
        <v>3</v>
      </c>
      <c r="J82" s="18">
        <v>0</v>
      </c>
      <c r="K82" s="18">
        <v>2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6</v>
      </c>
      <c r="R82" s="18">
        <v>2</v>
      </c>
      <c r="S82" s="18">
        <v>0</v>
      </c>
      <c r="T82" s="18">
        <v>18</v>
      </c>
      <c r="U82" s="18">
        <v>0</v>
      </c>
      <c r="V82" s="18">
        <v>2</v>
      </c>
      <c r="W82" s="18">
        <v>33</v>
      </c>
      <c r="X82" s="18">
        <f>SUM(C82:W82)</f>
        <v>88</v>
      </c>
      <c r="Y82" s="18">
        <f>SUM('Juv Delinquency'!AN82)</f>
        <v>23</v>
      </c>
      <c r="Z82" s="36">
        <f>SUM(X82,Y82)</f>
        <v>111</v>
      </c>
    </row>
    <row r="83" spans="1:26" s="4" customFormat="1" ht="14.25" x14ac:dyDescent="0.2">
      <c r="A83" s="62"/>
      <c r="B83" s="13" t="s">
        <v>0</v>
      </c>
      <c r="C83" s="20">
        <f>SUM(C80:C82)</f>
        <v>0</v>
      </c>
      <c r="D83" s="20">
        <f>SUM(D80:D82)</f>
        <v>26</v>
      </c>
      <c r="E83" s="20">
        <f>SUM(E80:E82)</f>
        <v>0</v>
      </c>
      <c r="F83" s="20">
        <f>SUM(F80:F82)</f>
        <v>0</v>
      </c>
      <c r="G83" s="20">
        <f t="shared" ref="G83:X83" si="33">SUM(G80:G82)</f>
        <v>0</v>
      </c>
      <c r="H83" s="20">
        <f t="shared" si="33"/>
        <v>9</v>
      </c>
      <c r="I83" s="20">
        <f t="shared" si="33"/>
        <v>6</v>
      </c>
      <c r="J83" s="20">
        <f>SUM(J80:J82)</f>
        <v>0</v>
      </c>
      <c r="K83" s="20">
        <f>SUM(K80:K82)</f>
        <v>2</v>
      </c>
      <c r="L83" s="20">
        <f t="shared" si="33"/>
        <v>0</v>
      </c>
      <c r="M83" s="20">
        <f t="shared" ref="M83:R83" si="34">SUM(M80:M82)</f>
        <v>0</v>
      </c>
      <c r="N83" s="20">
        <f t="shared" si="34"/>
        <v>0</v>
      </c>
      <c r="O83" s="20">
        <f t="shared" si="34"/>
        <v>0</v>
      </c>
      <c r="P83" s="20">
        <f t="shared" si="34"/>
        <v>0</v>
      </c>
      <c r="Q83" s="20">
        <f t="shared" si="34"/>
        <v>13</v>
      </c>
      <c r="R83" s="20">
        <f t="shared" si="34"/>
        <v>5</v>
      </c>
      <c r="S83" s="20">
        <f t="shared" si="33"/>
        <v>0</v>
      </c>
      <c r="T83" s="20">
        <f t="shared" si="33"/>
        <v>25</v>
      </c>
      <c r="U83" s="20">
        <f>SUM(U80:U82)</f>
        <v>0</v>
      </c>
      <c r="V83" s="20">
        <f>SUM(V80:V82)</f>
        <v>8</v>
      </c>
      <c r="W83" s="20">
        <f t="shared" si="33"/>
        <v>49</v>
      </c>
      <c r="X83" s="18">
        <f t="shared" si="33"/>
        <v>143</v>
      </c>
      <c r="Y83" s="20">
        <f>SUM(Y80:Y82)</f>
        <v>37</v>
      </c>
      <c r="Z83" s="36">
        <f>SUM(Z80:Z82)</f>
        <v>180</v>
      </c>
    </row>
    <row r="84" spans="1:26" x14ac:dyDescent="0.25">
      <c r="A84" s="23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35"/>
    </row>
    <row r="85" spans="1:26" x14ac:dyDescent="0.25">
      <c r="A85" s="56">
        <v>17</v>
      </c>
      <c r="B85" s="12" t="s">
        <v>56</v>
      </c>
      <c r="C85" s="18">
        <v>0</v>
      </c>
      <c r="D85" s="18">
        <v>242</v>
      </c>
      <c r="E85" s="18">
        <v>2</v>
      </c>
      <c r="F85" s="18">
        <v>0</v>
      </c>
      <c r="G85" s="18">
        <v>2</v>
      </c>
      <c r="H85" s="18">
        <v>65</v>
      </c>
      <c r="I85" s="18">
        <v>122</v>
      </c>
      <c r="J85" s="18">
        <v>0</v>
      </c>
      <c r="K85" s="18">
        <v>14</v>
      </c>
      <c r="L85" s="18">
        <v>3</v>
      </c>
      <c r="M85" s="18">
        <v>0</v>
      </c>
      <c r="N85" s="18">
        <v>2</v>
      </c>
      <c r="O85" s="18">
        <v>18</v>
      </c>
      <c r="P85" s="18">
        <v>0</v>
      </c>
      <c r="Q85" s="18">
        <v>37</v>
      </c>
      <c r="R85" s="18">
        <v>70</v>
      </c>
      <c r="S85" s="18">
        <v>0</v>
      </c>
      <c r="T85" s="18">
        <v>6</v>
      </c>
      <c r="U85" s="18">
        <v>0</v>
      </c>
      <c r="V85" s="18">
        <v>288</v>
      </c>
      <c r="W85" s="18">
        <v>165</v>
      </c>
      <c r="X85" s="18">
        <f>SUM(C85:W85)</f>
        <v>1036</v>
      </c>
      <c r="Y85" s="18">
        <f>SUM('Juv Delinquency'!AN85)</f>
        <v>472</v>
      </c>
      <c r="Z85" s="36">
        <f>SUM(X85,Y85)</f>
        <v>1508</v>
      </c>
    </row>
    <row r="86" spans="1:26" x14ac:dyDescent="0.25">
      <c r="A86" s="62"/>
      <c r="B86" s="12" t="s">
        <v>57</v>
      </c>
      <c r="C86" s="18">
        <v>0</v>
      </c>
      <c r="D86" s="18">
        <v>11</v>
      </c>
      <c r="E86" s="18">
        <v>0</v>
      </c>
      <c r="F86" s="18">
        <v>0</v>
      </c>
      <c r="G86" s="18">
        <v>0</v>
      </c>
      <c r="H86" s="18">
        <v>4</v>
      </c>
      <c r="I86" s="18">
        <v>0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3</v>
      </c>
      <c r="S86" s="18">
        <v>0</v>
      </c>
      <c r="T86" s="18">
        <v>0</v>
      </c>
      <c r="U86" s="18">
        <v>0</v>
      </c>
      <c r="V86" s="18">
        <v>14</v>
      </c>
      <c r="W86" s="18">
        <v>19</v>
      </c>
      <c r="X86" s="18">
        <f>SUM(C86:W86)</f>
        <v>53</v>
      </c>
      <c r="Y86" s="18">
        <f>SUM('Juv Delinquency'!AN86)</f>
        <v>39</v>
      </c>
      <c r="Z86" s="36">
        <f>SUM(X86,Y86)</f>
        <v>92</v>
      </c>
    </row>
    <row r="87" spans="1:26" s="4" customFormat="1" ht="14.25" x14ac:dyDescent="0.2">
      <c r="A87" s="62"/>
      <c r="B87" s="13" t="s">
        <v>0</v>
      </c>
      <c r="C87" s="20">
        <f>SUM(C85:C86)</f>
        <v>0</v>
      </c>
      <c r="D87" s="20">
        <f>SUM(D85:D86)</f>
        <v>253</v>
      </c>
      <c r="E87" s="20">
        <f>SUM(E85:E86)</f>
        <v>2</v>
      </c>
      <c r="F87" s="20">
        <f>SUM(F85:F86)</f>
        <v>0</v>
      </c>
      <c r="G87" s="20">
        <f t="shared" ref="G87:X87" si="35">SUM(G85:G86)</f>
        <v>2</v>
      </c>
      <c r="H87" s="20">
        <f t="shared" si="35"/>
        <v>69</v>
      </c>
      <c r="I87" s="20">
        <f t="shared" si="35"/>
        <v>122</v>
      </c>
      <c r="J87" s="20">
        <f>SUM(J85:J86)</f>
        <v>0</v>
      </c>
      <c r="K87" s="20">
        <f>SUM(K85:K86)</f>
        <v>15</v>
      </c>
      <c r="L87" s="20">
        <f t="shared" si="35"/>
        <v>3</v>
      </c>
      <c r="M87" s="20">
        <f t="shared" ref="M87:R87" si="36">SUM(M85:M86)</f>
        <v>0</v>
      </c>
      <c r="N87" s="20">
        <f t="shared" si="36"/>
        <v>2</v>
      </c>
      <c r="O87" s="20">
        <f t="shared" si="36"/>
        <v>18</v>
      </c>
      <c r="P87" s="20">
        <f t="shared" si="36"/>
        <v>0</v>
      </c>
      <c r="Q87" s="20">
        <f t="shared" si="36"/>
        <v>38</v>
      </c>
      <c r="R87" s="20">
        <f t="shared" si="36"/>
        <v>73</v>
      </c>
      <c r="S87" s="20">
        <f t="shared" si="35"/>
        <v>0</v>
      </c>
      <c r="T87" s="20">
        <f t="shared" si="35"/>
        <v>6</v>
      </c>
      <c r="U87" s="20">
        <f>SUM(U85:U86)</f>
        <v>0</v>
      </c>
      <c r="V87" s="20">
        <f>SUM(V85:V86)</f>
        <v>302</v>
      </c>
      <c r="W87" s="20">
        <f t="shared" si="35"/>
        <v>184</v>
      </c>
      <c r="X87" s="18">
        <f t="shared" si="35"/>
        <v>1089</v>
      </c>
      <c r="Y87" s="20">
        <f>SUM(Y85:Y86)</f>
        <v>511</v>
      </c>
      <c r="Z87" s="36">
        <f>SUM(Z85:Z86)</f>
        <v>1600</v>
      </c>
    </row>
    <row r="88" spans="1:26" x14ac:dyDescent="0.25">
      <c r="A88" s="23"/>
      <c r="B88" s="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35"/>
    </row>
    <row r="89" spans="1:26" x14ac:dyDescent="0.25">
      <c r="A89" s="56">
        <v>18</v>
      </c>
      <c r="B89" s="12" t="s">
        <v>58</v>
      </c>
      <c r="C89" s="18">
        <v>0</v>
      </c>
      <c r="D89" s="18">
        <v>161</v>
      </c>
      <c r="E89" s="18">
        <v>0</v>
      </c>
      <c r="F89" s="18">
        <v>0</v>
      </c>
      <c r="G89" s="18">
        <v>0</v>
      </c>
      <c r="H89" s="18">
        <v>101</v>
      </c>
      <c r="I89" s="18">
        <v>123</v>
      </c>
      <c r="J89" s="18">
        <v>0</v>
      </c>
      <c r="K89" s="18">
        <v>22</v>
      </c>
      <c r="L89" s="18">
        <v>4</v>
      </c>
      <c r="M89" s="18">
        <v>1</v>
      </c>
      <c r="N89" s="18">
        <v>26</v>
      </c>
      <c r="O89" s="18">
        <v>19</v>
      </c>
      <c r="P89" s="18">
        <v>0</v>
      </c>
      <c r="Q89" s="18">
        <v>21</v>
      </c>
      <c r="R89" s="18">
        <v>108</v>
      </c>
      <c r="S89" s="18">
        <v>3</v>
      </c>
      <c r="T89" s="18">
        <v>12</v>
      </c>
      <c r="U89" s="18">
        <v>0</v>
      </c>
      <c r="V89" s="18">
        <v>290</v>
      </c>
      <c r="W89" s="18">
        <v>82</v>
      </c>
      <c r="X89" s="18">
        <f>SUM(C89:W89)</f>
        <v>973</v>
      </c>
      <c r="Y89" s="18">
        <f>SUM('Juv Delinquency'!AN89)</f>
        <v>586</v>
      </c>
      <c r="Z89" s="36">
        <f>SUM(X89,Y89)</f>
        <v>1559</v>
      </c>
    </row>
    <row r="90" spans="1:26" x14ac:dyDescent="0.25">
      <c r="A90" s="62"/>
      <c r="B90" s="12" t="s">
        <v>59</v>
      </c>
      <c r="C90" s="18">
        <v>0</v>
      </c>
      <c r="D90" s="18">
        <v>106</v>
      </c>
      <c r="E90" s="18">
        <v>0</v>
      </c>
      <c r="F90" s="18">
        <v>0</v>
      </c>
      <c r="G90" s="18">
        <v>1</v>
      </c>
      <c r="H90" s="18">
        <v>34</v>
      </c>
      <c r="I90" s="18">
        <v>32</v>
      </c>
      <c r="J90" s="18">
        <v>0</v>
      </c>
      <c r="K90" s="18">
        <v>5</v>
      </c>
      <c r="L90" s="18">
        <v>1</v>
      </c>
      <c r="M90" s="18">
        <v>0</v>
      </c>
      <c r="N90" s="18">
        <v>7</v>
      </c>
      <c r="O90" s="18">
        <v>27</v>
      </c>
      <c r="P90" s="18">
        <v>0</v>
      </c>
      <c r="Q90" s="18">
        <v>8</v>
      </c>
      <c r="R90" s="18">
        <v>5</v>
      </c>
      <c r="S90" s="18">
        <v>0</v>
      </c>
      <c r="T90" s="18">
        <v>0</v>
      </c>
      <c r="U90" s="18">
        <v>0</v>
      </c>
      <c r="V90" s="18">
        <v>35</v>
      </c>
      <c r="W90" s="18">
        <v>84</v>
      </c>
      <c r="X90" s="18">
        <f>SUM(C90:W90)</f>
        <v>345</v>
      </c>
      <c r="Y90" s="18">
        <f>SUM('Juv Delinquency'!AN90)</f>
        <v>425</v>
      </c>
      <c r="Z90" s="36">
        <f>SUM(X90,Y90)</f>
        <v>770</v>
      </c>
    </row>
    <row r="91" spans="1:26" x14ac:dyDescent="0.25">
      <c r="A91" s="62"/>
      <c r="B91" s="12" t="s">
        <v>60</v>
      </c>
      <c r="C91" s="18">
        <v>0</v>
      </c>
      <c r="D91" s="18">
        <v>13</v>
      </c>
      <c r="E91" s="18">
        <v>0</v>
      </c>
      <c r="F91" s="18">
        <v>0</v>
      </c>
      <c r="G91" s="18">
        <v>0</v>
      </c>
      <c r="H91" s="18">
        <v>3</v>
      </c>
      <c r="I91" s="18">
        <v>5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3</v>
      </c>
      <c r="P91" s="18">
        <v>0</v>
      </c>
      <c r="Q91" s="18">
        <v>1</v>
      </c>
      <c r="R91" s="18">
        <v>0</v>
      </c>
      <c r="S91" s="18">
        <v>0</v>
      </c>
      <c r="T91" s="18">
        <v>0</v>
      </c>
      <c r="U91" s="18">
        <v>0</v>
      </c>
      <c r="V91" s="18">
        <v>3</v>
      </c>
      <c r="W91" s="18">
        <v>0</v>
      </c>
      <c r="X91" s="18">
        <f>SUM(C91:W91)</f>
        <v>28</v>
      </c>
      <c r="Y91" s="18">
        <f>SUM('Juv Delinquency'!AN91)</f>
        <v>14</v>
      </c>
      <c r="Z91" s="36">
        <f>SUM(X91,Y91)</f>
        <v>42</v>
      </c>
    </row>
    <row r="92" spans="1:26" x14ac:dyDescent="0.25">
      <c r="A92" s="62"/>
      <c r="B92" s="12" t="s">
        <v>61</v>
      </c>
      <c r="C92" s="18">
        <v>0</v>
      </c>
      <c r="D92" s="18">
        <v>1</v>
      </c>
      <c r="E92" s="18">
        <v>0</v>
      </c>
      <c r="F92" s="18">
        <v>0</v>
      </c>
      <c r="G92" s="18">
        <v>0</v>
      </c>
      <c r="H92" s="18">
        <v>1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8</v>
      </c>
      <c r="W92" s="18">
        <v>0</v>
      </c>
      <c r="X92" s="18">
        <f>SUM(C92:W92)</f>
        <v>11</v>
      </c>
      <c r="Y92" s="18">
        <f>SUM('Juv Delinquency'!AN92)</f>
        <v>7</v>
      </c>
      <c r="Z92" s="36">
        <f>SUM(X92,Y92)</f>
        <v>18</v>
      </c>
    </row>
    <row r="93" spans="1:26" s="4" customFormat="1" ht="14.25" x14ac:dyDescent="0.2">
      <c r="A93" s="62"/>
      <c r="B93" s="13" t="s">
        <v>0</v>
      </c>
      <c r="C93" s="20">
        <f>SUM(C89:C92)</f>
        <v>0</v>
      </c>
      <c r="D93" s="20">
        <f>SUM(D89:D92)</f>
        <v>281</v>
      </c>
      <c r="E93" s="20">
        <f>SUM(E89:E92)</f>
        <v>0</v>
      </c>
      <c r="F93" s="20">
        <f>SUM(F89:F92)</f>
        <v>0</v>
      </c>
      <c r="G93" s="20">
        <f t="shared" ref="G93:X93" si="37">SUM(G89:G92)</f>
        <v>1</v>
      </c>
      <c r="H93" s="20">
        <f t="shared" si="37"/>
        <v>139</v>
      </c>
      <c r="I93" s="20">
        <f t="shared" si="37"/>
        <v>160</v>
      </c>
      <c r="J93" s="20">
        <f>SUM(J89:J92)</f>
        <v>0</v>
      </c>
      <c r="K93" s="20">
        <f>SUM(K89:K92)</f>
        <v>28</v>
      </c>
      <c r="L93" s="20">
        <f t="shared" si="37"/>
        <v>5</v>
      </c>
      <c r="M93" s="20">
        <f t="shared" ref="M93:R93" si="38">SUM(M89:M92)</f>
        <v>1</v>
      </c>
      <c r="N93" s="20">
        <f t="shared" si="38"/>
        <v>33</v>
      </c>
      <c r="O93" s="20">
        <f t="shared" si="38"/>
        <v>49</v>
      </c>
      <c r="P93" s="20">
        <f t="shared" si="38"/>
        <v>0</v>
      </c>
      <c r="Q93" s="20">
        <f t="shared" si="38"/>
        <v>30</v>
      </c>
      <c r="R93" s="20">
        <f t="shared" si="38"/>
        <v>113</v>
      </c>
      <c r="S93" s="20">
        <f t="shared" si="37"/>
        <v>3</v>
      </c>
      <c r="T93" s="20">
        <f t="shared" si="37"/>
        <v>12</v>
      </c>
      <c r="U93" s="20">
        <f>SUM(U89:U92)</f>
        <v>0</v>
      </c>
      <c r="V93" s="20">
        <f>SUM(V89:V92)</f>
        <v>336</v>
      </c>
      <c r="W93" s="20">
        <f t="shared" si="37"/>
        <v>166</v>
      </c>
      <c r="X93" s="18">
        <f t="shared" si="37"/>
        <v>1357</v>
      </c>
      <c r="Y93" s="20">
        <f>SUM(Y89:Y92)</f>
        <v>1032</v>
      </c>
      <c r="Z93" s="36">
        <f>SUM(Z89:Z92)</f>
        <v>2389</v>
      </c>
    </row>
    <row r="94" spans="1:26" x14ac:dyDescent="0.25">
      <c r="A94" s="23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35"/>
    </row>
    <row r="95" spans="1:26" s="4" customFormat="1" x14ac:dyDescent="0.25">
      <c r="A95" s="23">
        <v>19</v>
      </c>
      <c r="B95" s="12" t="s">
        <v>62</v>
      </c>
      <c r="C95" s="20">
        <v>0</v>
      </c>
      <c r="D95" s="20">
        <v>130</v>
      </c>
      <c r="E95" s="20">
        <v>0</v>
      </c>
      <c r="F95" s="20">
        <v>0</v>
      </c>
      <c r="G95" s="20">
        <v>2</v>
      </c>
      <c r="H95" s="20">
        <v>38</v>
      </c>
      <c r="I95" s="20">
        <v>87</v>
      </c>
      <c r="J95" s="20">
        <v>0</v>
      </c>
      <c r="K95" s="20">
        <v>12</v>
      </c>
      <c r="L95" s="20">
        <v>1</v>
      </c>
      <c r="M95" s="20">
        <v>0</v>
      </c>
      <c r="N95" s="20">
        <v>40</v>
      </c>
      <c r="O95" s="20">
        <v>10</v>
      </c>
      <c r="P95" s="20">
        <v>0</v>
      </c>
      <c r="Q95" s="20">
        <v>11</v>
      </c>
      <c r="R95" s="20">
        <v>46</v>
      </c>
      <c r="S95" s="20">
        <v>0</v>
      </c>
      <c r="T95" s="20">
        <v>1</v>
      </c>
      <c r="U95" s="20">
        <v>0</v>
      </c>
      <c r="V95" s="20">
        <v>234</v>
      </c>
      <c r="W95" s="20">
        <v>238</v>
      </c>
      <c r="X95" s="18">
        <f>SUM(C95:W95)</f>
        <v>850</v>
      </c>
      <c r="Y95" s="20">
        <f>SUM('Juv Delinquency'!AN95)</f>
        <v>493</v>
      </c>
      <c r="Z95" s="36">
        <f>SUM(X95,Y95)</f>
        <v>1343</v>
      </c>
    </row>
    <row r="96" spans="1:26" x14ac:dyDescent="0.25">
      <c r="A96" s="23"/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35"/>
    </row>
    <row r="97" spans="1:26" s="4" customFormat="1" x14ac:dyDescent="0.25">
      <c r="A97" s="23">
        <v>20</v>
      </c>
      <c r="B97" s="12" t="s">
        <v>63</v>
      </c>
      <c r="C97" s="20">
        <v>0</v>
      </c>
      <c r="D97" s="20">
        <v>117</v>
      </c>
      <c r="E97" s="20">
        <v>0</v>
      </c>
      <c r="F97" s="20">
        <v>0</v>
      </c>
      <c r="G97" s="20">
        <v>0</v>
      </c>
      <c r="H97" s="20">
        <v>32</v>
      </c>
      <c r="I97" s="20">
        <v>41</v>
      </c>
      <c r="J97" s="20">
        <v>0</v>
      </c>
      <c r="K97" s="20">
        <v>4</v>
      </c>
      <c r="L97" s="20">
        <v>0</v>
      </c>
      <c r="M97" s="20">
        <v>0</v>
      </c>
      <c r="N97" s="20">
        <v>130</v>
      </c>
      <c r="O97" s="20">
        <v>13</v>
      </c>
      <c r="P97" s="20">
        <v>0</v>
      </c>
      <c r="Q97" s="20">
        <v>8</v>
      </c>
      <c r="R97" s="20">
        <v>29</v>
      </c>
      <c r="S97" s="20">
        <v>0</v>
      </c>
      <c r="T97" s="20">
        <v>1</v>
      </c>
      <c r="U97" s="20">
        <v>5</v>
      </c>
      <c r="V97" s="20">
        <v>80</v>
      </c>
      <c r="W97" s="20">
        <v>27</v>
      </c>
      <c r="X97" s="18">
        <f>SUM(C97:W97)</f>
        <v>487</v>
      </c>
      <c r="Y97" s="20">
        <f>SUM('Juv Delinquency'!AN97)</f>
        <v>242</v>
      </c>
      <c r="Z97" s="36">
        <f>SUM(X97,Y97)</f>
        <v>729</v>
      </c>
    </row>
    <row r="98" spans="1:26" x14ac:dyDescent="0.25">
      <c r="A98" s="23"/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35"/>
    </row>
    <row r="99" spans="1:26" s="4" customFormat="1" x14ac:dyDescent="0.25">
      <c r="A99" s="23">
        <v>21</v>
      </c>
      <c r="B99" s="12" t="s">
        <v>64</v>
      </c>
      <c r="C99" s="20">
        <v>0</v>
      </c>
      <c r="D99" s="20">
        <v>98</v>
      </c>
      <c r="E99" s="20">
        <v>0</v>
      </c>
      <c r="F99" s="20">
        <v>0</v>
      </c>
      <c r="G99" s="20">
        <v>2</v>
      </c>
      <c r="H99" s="20">
        <v>26</v>
      </c>
      <c r="I99" s="20">
        <v>46</v>
      </c>
      <c r="J99" s="20">
        <v>0</v>
      </c>
      <c r="K99" s="20">
        <v>11</v>
      </c>
      <c r="L99" s="20">
        <v>0</v>
      </c>
      <c r="M99" s="20">
        <v>0</v>
      </c>
      <c r="N99" s="20">
        <v>0</v>
      </c>
      <c r="O99" s="20">
        <v>13</v>
      </c>
      <c r="P99" s="20">
        <v>0</v>
      </c>
      <c r="Q99" s="20">
        <v>10</v>
      </c>
      <c r="R99" s="20">
        <v>27</v>
      </c>
      <c r="S99" s="20">
        <v>0</v>
      </c>
      <c r="T99" s="20">
        <v>0</v>
      </c>
      <c r="U99" s="20">
        <v>12</v>
      </c>
      <c r="V99" s="20">
        <v>64</v>
      </c>
      <c r="W99" s="20">
        <v>21</v>
      </c>
      <c r="X99" s="18">
        <f>SUM(C99:W99)</f>
        <v>330</v>
      </c>
      <c r="Y99" s="20">
        <f>SUM('Juv Delinquency'!AN99)</f>
        <v>294</v>
      </c>
      <c r="Z99" s="36">
        <f>SUM(X99,Y99)</f>
        <v>624</v>
      </c>
    </row>
    <row r="100" spans="1:26" x14ac:dyDescent="0.25">
      <c r="A100" s="23"/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35"/>
    </row>
    <row r="101" spans="1:26" x14ac:dyDescent="0.25">
      <c r="A101" s="56">
        <v>22</v>
      </c>
      <c r="B101" s="12" t="s">
        <v>65</v>
      </c>
      <c r="C101" s="18">
        <v>0</v>
      </c>
      <c r="D101" s="18">
        <v>1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2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2</v>
      </c>
      <c r="W101" s="18">
        <v>0</v>
      </c>
      <c r="X101" s="18">
        <f>SUM(C101:W101)</f>
        <v>5</v>
      </c>
      <c r="Y101" s="18">
        <f>SUM('Juv Delinquency'!AN101)</f>
        <v>8</v>
      </c>
      <c r="Z101" s="36">
        <f>SUM(X101,Y101)</f>
        <v>13</v>
      </c>
    </row>
    <row r="102" spans="1:26" x14ac:dyDescent="0.25">
      <c r="A102" s="62"/>
      <c r="B102" s="12" t="s">
        <v>66</v>
      </c>
      <c r="C102" s="18">
        <v>0</v>
      </c>
      <c r="D102" s="18">
        <v>11</v>
      </c>
      <c r="E102" s="18">
        <v>0</v>
      </c>
      <c r="F102" s="18">
        <v>0</v>
      </c>
      <c r="G102" s="18">
        <v>0</v>
      </c>
      <c r="H102" s="18">
        <v>5</v>
      </c>
      <c r="I102" s="18">
        <v>2</v>
      </c>
      <c r="J102" s="18">
        <v>0</v>
      </c>
      <c r="K102" s="18">
        <v>1</v>
      </c>
      <c r="L102" s="18">
        <v>1</v>
      </c>
      <c r="M102" s="18">
        <v>0</v>
      </c>
      <c r="N102" s="18">
        <v>3</v>
      </c>
      <c r="O102" s="18">
        <v>2</v>
      </c>
      <c r="P102" s="18">
        <v>0</v>
      </c>
      <c r="Q102" s="18">
        <v>3</v>
      </c>
      <c r="R102" s="18">
        <v>0</v>
      </c>
      <c r="S102" s="18">
        <v>0</v>
      </c>
      <c r="T102" s="18">
        <v>11</v>
      </c>
      <c r="U102" s="18">
        <v>0</v>
      </c>
      <c r="V102" s="18">
        <v>13</v>
      </c>
      <c r="W102" s="18">
        <v>0</v>
      </c>
      <c r="X102" s="18">
        <f>SUM(C102:W102)</f>
        <v>52</v>
      </c>
      <c r="Y102" s="18">
        <f>SUM('Juv Delinquency'!AN102)</f>
        <v>97</v>
      </c>
      <c r="Z102" s="36">
        <f>SUM(X102,Y102)</f>
        <v>149</v>
      </c>
    </row>
    <row r="103" spans="1:26" s="4" customFormat="1" thickBot="1" x14ac:dyDescent="0.25">
      <c r="A103" s="62"/>
      <c r="B103" s="13" t="s">
        <v>0</v>
      </c>
      <c r="C103" s="20">
        <f>SUM(C101:C102)</f>
        <v>0</v>
      </c>
      <c r="D103" s="20">
        <f>SUM(D101:D102)</f>
        <v>12</v>
      </c>
      <c r="E103" s="20">
        <f>SUM(E101:E102)</f>
        <v>0</v>
      </c>
      <c r="F103" s="20">
        <f>SUM(F101:F102)</f>
        <v>0</v>
      </c>
      <c r="G103" s="20">
        <f t="shared" ref="G103:X103" si="39">SUM(G101:G102)</f>
        <v>0</v>
      </c>
      <c r="H103" s="20">
        <f t="shared" si="39"/>
        <v>5</v>
      </c>
      <c r="I103" s="20">
        <f t="shared" si="39"/>
        <v>2</v>
      </c>
      <c r="J103" s="20">
        <f>SUM(J101:J102)</f>
        <v>0</v>
      </c>
      <c r="K103" s="20">
        <f>SUM(K101:K102)</f>
        <v>1</v>
      </c>
      <c r="L103" s="20">
        <f t="shared" si="39"/>
        <v>1</v>
      </c>
      <c r="M103" s="20">
        <f t="shared" ref="M103:R103" si="40">SUM(M101:M102)</f>
        <v>0</v>
      </c>
      <c r="N103" s="20">
        <f t="shared" si="40"/>
        <v>3</v>
      </c>
      <c r="O103" s="20">
        <f t="shared" si="40"/>
        <v>4</v>
      </c>
      <c r="P103" s="20">
        <f t="shared" si="40"/>
        <v>0</v>
      </c>
      <c r="Q103" s="20">
        <f t="shared" si="40"/>
        <v>3</v>
      </c>
      <c r="R103" s="20">
        <f t="shared" si="40"/>
        <v>0</v>
      </c>
      <c r="S103" s="20">
        <f t="shared" si="39"/>
        <v>0</v>
      </c>
      <c r="T103" s="20">
        <f t="shared" si="39"/>
        <v>11</v>
      </c>
      <c r="U103" s="20">
        <f>SUM(U101:U102)</f>
        <v>0</v>
      </c>
      <c r="V103" s="20">
        <f>SUM(V101:V102)</f>
        <v>15</v>
      </c>
      <c r="W103" s="20">
        <f t="shared" si="39"/>
        <v>0</v>
      </c>
      <c r="X103" s="18">
        <f t="shared" si="39"/>
        <v>57</v>
      </c>
      <c r="Y103" s="20">
        <f>SUM(Y101:Y102)</f>
        <v>105</v>
      </c>
      <c r="Z103" s="36">
        <f>SUM(Z101:Z102)</f>
        <v>162</v>
      </c>
    </row>
    <row r="104" spans="1:26" s="5" customFormat="1" thickTop="1" x14ac:dyDescent="0.2">
      <c r="A104" s="32"/>
      <c r="B104" s="33" t="s">
        <v>67</v>
      </c>
      <c r="C104" s="32">
        <f t="shared" ref="C104" si="41">SUM(C103,C99,C97,C95,C93,C87,C83,C78,C72,C67,C58,C50,C44,C42,C37,C33,C25,C20,C14,C10,C6,C4)</f>
        <v>0</v>
      </c>
      <c r="D104" s="32">
        <f t="shared" ref="D104:Z104" si="42">SUM(D103,D99,D97,D95,D93,D87,D83,D78,D72,D67,D58,D50,D44,D42,D37,D33,D25,D20,D14,D10,D6,D4)</f>
        <v>2184</v>
      </c>
      <c r="E104" s="32">
        <f t="shared" ref="E104" si="43">SUM(E103,E99,E97,E95,E93,E87,E83,E78,E72,E67,E58,E50,E44,E42,E37,E33,E25,E20,E14,E10,E6,E4)</f>
        <v>7</v>
      </c>
      <c r="F104" s="32">
        <f t="shared" si="42"/>
        <v>11</v>
      </c>
      <c r="G104" s="32">
        <f t="shared" si="42"/>
        <v>18</v>
      </c>
      <c r="H104" s="32">
        <f t="shared" si="42"/>
        <v>956</v>
      </c>
      <c r="I104" s="32">
        <f t="shared" si="42"/>
        <v>1214</v>
      </c>
      <c r="J104" s="32">
        <f t="shared" si="42"/>
        <v>12</v>
      </c>
      <c r="K104" s="32">
        <f t="shared" si="42"/>
        <v>206</v>
      </c>
      <c r="L104" s="32">
        <f t="shared" si="42"/>
        <v>25</v>
      </c>
      <c r="M104" s="32">
        <f t="shared" si="42"/>
        <v>4</v>
      </c>
      <c r="N104" s="32">
        <f t="shared" si="42"/>
        <v>274</v>
      </c>
      <c r="O104" s="32">
        <f t="shared" si="42"/>
        <v>260</v>
      </c>
      <c r="P104" s="32">
        <f t="shared" si="42"/>
        <v>0</v>
      </c>
      <c r="Q104" s="32">
        <f t="shared" si="42"/>
        <v>377</v>
      </c>
      <c r="R104" s="32">
        <f t="shared" si="42"/>
        <v>696</v>
      </c>
      <c r="S104" s="32">
        <f t="shared" si="42"/>
        <v>10</v>
      </c>
      <c r="T104" s="32">
        <f t="shared" si="42"/>
        <v>322</v>
      </c>
      <c r="U104" s="32">
        <f t="shared" si="42"/>
        <v>19</v>
      </c>
      <c r="V104" s="32">
        <f t="shared" si="42"/>
        <v>2318</v>
      </c>
      <c r="W104" s="32">
        <f t="shared" si="42"/>
        <v>1390</v>
      </c>
      <c r="X104" s="32">
        <f t="shared" si="42"/>
        <v>10303</v>
      </c>
      <c r="Y104" s="32">
        <f t="shared" si="42"/>
        <v>5890</v>
      </c>
      <c r="Z104" s="37">
        <f t="shared" si="42"/>
        <v>16193</v>
      </c>
    </row>
    <row r="105" spans="1:26" s="5" customFormat="1" ht="14.25" x14ac:dyDescent="0.2">
      <c r="A105" s="15"/>
      <c r="B105" s="16" t="s">
        <v>69</v>
      </c>
      <c r="C105" s="22">
        <f t="shared" ref="C105:K105" si="44">SUM(C104/$Z$104)</f>
        <v>0</v>
      </c>
      <c r="D105" s="22">
        <f t="shared" si="44"/>
        <v>0.1348730933119249</v>
      </c>
      <c r="E105" s="22">
        <f t="shared" si="44"/>
        <v>4.3228555548693881E-4</v>
      </c>
      <c r="F105" s="22">
        <f t="shared" si="44"/>
        <v>6.7930587290804668E-4</v>
      </c>
      <c r="G105" s="22">
        <f t="shared" si="44"/>
        <v>1.1115914283949854E-3</v>
      </c>
      <c r="H105" s="22">
        <f t="shared" si="44"/>
        <v>5.9037855863644788E-2</v>
      </c>
      <c r="I105" s="22">
        <f t="shared" si="44"/>
        <v>7.4970666337306244E-2</v>
      </c>
      <c r="J105" s="22">
        <f t="shared" si="44"/>
        <v>7.4106095226332362E-4</v>
      </c>
      <c r="K105" s="22">
        <f t="shared" si="44"/>
        <v>1.2721546347187055E-2</v>
      </c>
      <c r="L105" s="22">
        <f>SUM(L104/$Z$104)</f>
        <v>1.5438769838819243E-3</v>
      </c>
      <c r="M105" s="22">
        <f>SUM(M104/$Z$104)</f>
        <v>2.4702031742110787E-4</v>
      </c>
      <c r="N105" s="22">
        <f>SUM(N104/$Z$104)</f>
        <v>1.6920891743345889E-2</v>
      </c>
      <c r="O105" s="22">
        <f>SUM(O104/$Z$104)</f>
        <v>1.6056320632372011E-2</v>
      </c>
      <c r="P105" s="22">
        <f>SUM(P104/$Z$104)</f>
        <v>0</v>
      </c>
      <c r="Q105" s="22">
        <f t="shared" ref="Q105:Z105" si="45">SUM(Q104/$Z$104)</f>
        <v>2.3281664916939417E-2</v>
      </c>
      <c r="R105" s="22">
        <f t="shared" si="45"/>
        <v>4.2981535231272773E-2</v>
      </c>
      <c r="S105" s="22">
        <f t="shared" si="45"/>
        <v>6.1755079355276974E-4</v>
      </c>
      <c r="T105" s="22">
        <f t="shared" si="45"/>
        <v>1.9885135552399184E-2</v>
      </c>
      <c r="U105" s="22">
        <f t="shared" si="45"/>
        <v>1.1733465077502624E-3</v>
      </c>
      <c r="V105" s="22">
        <f t="shared" si="45"/>
        <v>0.14314827394553201</v>
      </c>
      <c r="W105" s="22">
        <f t="shared" si="45"/>
        <v>8.5839560303834994E-2</v>
      </c>
      <c r="X105" s="22">
        <f t="shared" si="45"/>
        <v>0.63626258259741864</v>
      </c>
      <c r="Y105" s="22">
        <f t="shared" si="45"/>
        <v>0.36373741740258136</v>
      </c>
      <c r="Z105" s="38">
        <f t="shared" si="45"/>
        <v>1</v>
      </c>
    </row>
  </sheetData>
  <mergeCells count="17">
    <mergeCell ref="A69:A72"/>
    <mergeCell ref="A2:A4"/>
    <mergeCell ref="A8:A10"/>
    <mergeCell ref="A12:A14"/>
    <mergeCell ref="A16:A20"/>
    <mergeCell ref="A22:A25"/>
    <mergeCell ref="A27:A33"/>
    <mergeCell ref="A35:A37"/>
    <mergeCell ref="A39:A42"/>
    <mergeCell ref="A46:A50"/>
    <mergeCell ref="A52:A58"/>
    <mergeCell ref="A60:A66"/>
    <mergeCell ref="A74:A78"/>
    <mergeCell ref="A80:A83"/>
    <mergeCell ref="A85:A87"/>
    <mergeCell ref="A89:A93"/>
    <mergeCell ref="A101:A103"/>
  </mergeCells>
  <phoneticPr fontId="3" type="noConversion"/>
  <printOptions horizontalCentered="1" verticalCentered="1"/>
  <pageMargins left="0.25" right="0.25" top="0.81" bottom="0.75" header="0.3" footer="0.3"/>
  <pageSetup scale="75" fitToWidth="0" fitToHeight="0" pageOrder="overThenDown" orientation="landscape" r:id="rId1"/>
  <headerFooter alignWithMargins="0">
    <oddHeader>&amp;C&amp;"Rockwell,Bold"&amp;16Table 22: 
District Court Juvenile Filings by Case Type
 Fiscal Year 2023</oddHeader>
    <oddFooter>&amp;L*A detailed listing of Juvenile Delinquency filings by case type are found in Table 22 of this report.</oddFooter>
  </headerFooter>
  <rowBreaks count="2" manualBreakCount="2">
    <brk id="34" max="22" man="1"/>
    <brk id="73" max="22" man="1"/>
  </rowBreaks>
  <colBreaks count="4" manualBreakCount="4">
    <brk id="7" max="104" man="1"/>
    <brk id="12" max="104" man="1"/>
    <brk id="17" max="104" man="1"/>
    <brk id="22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N105"/>
  <sheetViews>
    <sheetView topLeftCell="AC83" zoomScale="180" zoomScaleNormal="180" zoomScaleSheetLayoutView="80" workbookViewId="0">
      <selection activeCell="AO17" sqref="AO17"/>
    </sheetView>
  </sheetViews>
  <sheetFormatPr defaultColWidth="9.28515625" defaultRowHeight="15" x14ac:dyDescent="0.25"/>
  <cols>
    <col min="1" max="1" width="9.140625" style="24" bestFit="1" customWidth="1"/>
    <col min="2" max="2" width="18.42578125" style="29" bestFit="1" customWidth="1"/>
    <col min="3" max="3" width="7.28515625" style="1" bestFit="1" customWidth="1"/>
    <col min="4" max="4" width="8.85546875" style="1" bestFit="1" customWidth="1"/>
    <col min="5" max="5" width="10.28515625" style="1" bestFit="1" customWidth="1"/>
    <col min="6" max="6" width="10" style="1" bestFit="1" customWidth="1"/>
    <col min="7" max="7" width="12.28515625" style="1" customWidth="1"/>
    <col min="8" max="8" width="7.85546875" style="1" bestFit="1" customWidth="1"/>
    <col min="9" max="9" width="9.85546875" style="1" bestFit="1" customWidth="1"/>
    <col min="10" max="10" width="11.28515625" style="1" bestFit="1" customWidth="1"/>
    <col min="11" max="11" width="12.140625" style="1" customWidth="1"/>
    <col min="12" max="12" width="11.28515625" style="1" bestFit="1" customWidth="1"/>
    <col min="13" max="13" width="7.28515625" style="1" bestFit="1" customWidth="1"/>
    <col min="14" max="14" width="8.7109375" style="1" bestFit="1" customWidth="1"/>
    <col min="15" max="15" width="9.28515625" style="1" bestFit="1" customWidth="1"/>
    <col min="16" max="16" width="7.85546875" style="1" bestFit="1" customWidth="1"/>
    <col min="17" max="17" width="11.140625" style="1" bestFit="1" customWidth="1"/>
    <col min="18" max="18" width="13.5703125" style="1" bestFit="1" customWidth="1"/>
    <col min="19" max="19" width="11" style="1" bestFit="1" customWidth="1"/>
    <col min="20" max="20" width="16.28515625" style="1" bestFit="1" customWidth="1"/>
    <col min="21" max="21" width="7.85546875" style="1" bestFit="1" customWidth="1"/>
    <col min="22" max="22" width="12.85546875" style="1" bestFit="1" customWidth="1"/>
    <col min="23" max="23" width="11.140625" style="1" bestFit="1" customWidth="1"/>
    <col min="24" max="24" width="11.7109375" style="1" bestFit="1" customWidth="1"/>
    <col min="25" max="25" width="7" style="1" bestFit="1" customWidth="1"/>
    <col min="26" max="26" width="8.7109375" style="1" bestFit="1" customWidth="1"/>
    <col min="27" max="27" width="14.7109375" style="1" bestFit="1" customWidth="1"/>
    <col min="28" max="28" width="15.85546875" style="1" bestFit="1" customWidth="1"/>
    <col min="29" max="29" width="13.140625" style="1" customWidth="1"/>
    <col min="30" max="30" width="12" style="1" bestFit="1" customWidth="1"/>
    <col min="31" max="31" width="10" style="1" bestFit="1" customWidth="1"/>
    <col min="32" max="32" width="10.7109375" style="1" bestFit="1" customWidth="1"/>
    <col min="33" max="33" width="10.5703125" style="1" bestFit="1" customWidth="1"/>
    <col min="34" max="34" width="12.28515625" style="1" customWidth="1"/>
    <col min="35" max="35" width="6.42578125" style="1" bestFit="1" customWidth="1"/>
    <col min="36" max="36" width="10.5703125" style="1" bestFit="1" customWidth="1"/>
    <col min="37" max="38" width="11" style="1" bestFit="1" customWidth="1"/>
    <col min="39" max="39" width="9.5703125" style="1" bestFit="1" customWidth="1"/>
    <col min="40" max="40" width="7.28515625" style="9" bestFit="1" customWidth="1"/>
    <col min="41" max="16384" width="9.28515625" style="1"/>
  </cols>
  <sheetData>
    <row r="1" spans="1:40" s="7" customFormat="1" ht="91.9" customHeight="1" thickBot="1" x14ac:dyDescent="0.3">
      <c r="A1" s="10" t="s">
        <v>77</v>
      </c>
      <c r="B1" s="11" t="s">
        <v>68</v>
      </c>
      <c r="C1" s="10" t="s">
        <v>110</v>
      </c>
      <c r="D1" s="10" t="s">
        <v>111</v>
      </c>
      <c r="E1" s="10" t="s">
        <v>112</v>
      </c>
      <c r="F1" s="10" t="s">
        <v>113</v>
      </c>
      <c r="G1" s="10" t="s">
        <v>114</v>
      </c>
      <c r="H1" s="10" t="s">
        <v>115</v>
      </c>
      <c r="I1" s="10" t="s">
        <v>116</v>
      </c>
      <c r="J1" s="10" t="s">
        <v>117</v>
      </c>
      <c r="K1" s="10" t="s">
        <v>118</v>
      </c>
      <c r="L1" s="10" t="s">
        <v>119</v>
      </c>
      <c r="M1" s="10" t="s">
        <v>120</v>
      </c>
      <c r="N1" s="10" t="s">
        <v>121</v>
      </c>
      <c r="O1" s="10" t="s">
        <v>122</v>
      </c>
      <c r="P1" s="10" t="s">
        <v>123</v>
      </c>
      <c r="Q1" s="10" t="s">
        <v>124</v>
      </c>
      <c r="R1" s="10" t="s">
        <v>125</v>
      </c>
      <c r="S1" s="10" t="s">
        <v>126</v>
      </c>
      <c r="T1" s="10" t="s">
        <v>127</v>
      </c>
      <c r="U1" s="10" t="s">
        <v>128</v>
      </c>
      <c r="V1" s="10" t="s">
        <v>129</v>
      </c>
      <c r="W1" s="10" t="s">
        <v>130</v>
      </c>
      <c r="X1" s="10" t="s">
        <v>131</v>
      </c>
      <c r="Y1" s="10" t="s">
        <v>90</v>
      </c>
      <c r="Z1" s="10" t="s">
        <v>132</v>
      </c>
      <c r="AA1" s="10" t="s">
        <v>133</v>
      </c>
      <c r="AB1" s="10" t="s">
        <v>134</v>
      </c>
      <c r="AC1" s="10" t="s">
        <v>135</v>
      </c>
      <c r="AD1" s="10" t="s">
        <v>136</v>
      </c>
      <c r="AE1" s="10" t="s">
        <v>137</v>
      </c>
      <c r="AF1" s="10" t="s">
        <v>138</v>
      </c>
      <c r="AG1" s="10" t="s">
        <v>139</v>
      </c>
      <c r="AH1" s="10" t="s">
        <v>140</v>
      </c>
      <c r="AI1" s="10" t="s">
        <v>141</v>
      </c>
      <c r="AJ1" s="10" t="s">
        <v>142</v>
      </c>
      <c r="AK1" s="10" t="s">
        <v>143</v>
      </c>
      <c r="AL1" s="10" t="s">
        <v>144</v>
      </c>
      <c r="AM1" s="10" t="s">
        <v>145</v>
      </c>
      <c r="AN1" s="34" t="s">
        <v>0</v>
      </c>
    </row>
    <row r="2" spans="1:40" ht="15.75" thickTop="1" x14ac:dyDescent="0.25">
      <c r="A2" s="57">
        <v>1</v>
      </c>
      <c r="B2" s="12" t="s">
        <v>1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1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  <c r="Y2" s="18">
        <v>0</v>
      </c>
      <c r="Z2" s="18">
        <v>0</v>
      </c>
      <c r="AA2" s="18">
        <v>0</v>
      </c>
      <c r="AB2" s="18">
        <v>0</v>
      </c>
      <c r="AC2" s="18">
        <v>0</v>
      </c>
      <c r="AD2" s="18">
        <v>0</v>
      </c>
      <c r="AE2" s="18">
        <v>0</v>
      </c>
      <c r="AF2" s="18">
        <v>0</v>
      </c>
      <c r="AG2" s="18">
        <v>0</v>
      </c>
      <c r="AH2" s="18">
        <v>0</v>
      </c>
      <c r="AI2" s="18">
        <v>0</v>
      </c>
      <c r="AJ2" s="18">
        <v>0</v>
      </c>
      <c r="AK2" s="18">
        <v>0</v>
      </c>
      <c r="AL2" s="18">
        <v>0</v>
      </c>
      <c r="AM2" s="18">
        <v>0</v>
      </c>
      <c r="AN2" s="35">
        <f>SUM(C2:AM2)</f>
        <v>1</v>
      </c>
    </row>
    <row r="3" spans="1:40" x14ac:dyDescent="0.25">
      <c r="A3" s="56"/>
      <c r="B3" s="12" t="s">
        <v>2</v>
      </c>
      <c r="C3" s="18">
        <v>1</v>
      </c>
      <c r="D3" s="18">
        <v>93</v>
      </c>
      <c r="E3" s="18">
        <v>0</v>
      </c>
      <c r="F3" s="18">
        <v>18</v>
      </c>
      <c r="G3" s="18">
        <v>0</v>
      </c>
      <c r="H3" s="18">
        <v>0</v>
      </c>
      <c r="I3" s="18">
        <v>26</v>
      </c>
      <c r="J3" s="18">
        <v>0</v>
      </c>
      <c r="K3" s="18">
        <v>0</v>
      </c>
      <c r="L3" s="18">
        <v>1</v>
      </c>
      <c r="M3" s="18">
        <v>31</v>
      </c>
      <c r="N3" s="18">
        <v>1</v>
      </c>
      <c r="O3" s="18">
        <v>0</v>
      </c>
      <c r="P3" s="18">
        <v>0</v>
      </c>
      <c r="Q3" s="18">
        <v>0</v>
      </c>
      <c r="R3" s="18">
        <v>25</v>
      </c>
      <c r="S3" s="18">
        <v>7</v>
      </c>
      <c r="T3" s="18">
        <v>0</v>
      </c>
      <c r="U3" s="18">
        <v>5</v>
      </c>
      <c r="V3" s="18">
        <v>0</v>
      </c>
      <c r="W3" s="18">
        <v>13</v>
      </c>
      <c r="X3" s="18">
        <v>0</v>
      </c>
      <c r="Y3" s="18">
        <v>37</v>
      </c>
      <c r="Z3" s="18">
        <v>0</v>
      </c>
      <c r="AA3" s="18">
        <v>0</v>
      </c>
      <c r="AB3" s="18">
        <v>0</v>
      </c>
      <c r="AC3" s="18">
        <v>0</v>
      </c>
      <c r="AD3" s="18">
        <v>1</v>
      </c>
      <c r="AE3" s="18">
        <v>17</v>
      </c>
      <c r="AF3" s="18">
        <v>0</v>
      </c>
      <c r="AG3" s="18">
        <v>16</v>
      </c>
      <c r="AH3" s="18">
        <v>3</v>
      </c>
      <c r="AI3" s="18">
        <v>39</v>
      </c>
      <c r="AJ3" s="18">
        <v>13</v>
      </c>
      <c r="AK3" s="18">
        <v>0</v>
      </c>
      <c r="AL3" s="18">
        <v>0</v>
      </c>
      <c r="AM3" s="18">
        <v>34</v>
      </c>
      <c r="AN3" s="35">
        <f>SUM(C3:AM3)</f>
        <v>381</v>
      </c>
    </row>
    <row r="4" spans="1:40" s="4" customFormat="1" ht="14.25" x14ac:dyDescent="0.2">
      <c r="A4" s="56"/>
      <c r="B4" s="13" t="s">
        <v>0</v>
      </c>
      <c r="C4" s="20">
        <f t="shared" ref="C4:M4" si="0">SUM(C2:C3)</f>
        <v>1</v>
      </c>
      <c r="D4" s="20">
        <f t="shared" si="0"/>
        <v>93</v>
      </c>
      <c r="E4" s="20">
        <f>SUM(E2:E3)</f>
        <v>0</v>
      </c>
      <c r="F4" s="20">
        <f t="shared" si="0"/>
        <v>18</v>
      </c>
      <c r="G4" s="20">
        <f>SUM(G2:G3)</f>
        <v>0</v>
      </c>
      <c r="H4" s="20">
        <f>SUM(H2:H3)</f>
        <v>0</v>
      </c>
      <c r="I4" s="20">
        <f>SUM(I2:I3)</f>
        <v>26</v>
      </c>
      <c r="J4" s="20">
        <f t="shared" si="0"/>
        <v>0</v>
      </c>
      <c r="K4" s="20">
        <f t="shared" si="0"/>
        <v>0</v>
      </c>
      <c r="L4" s="20">
        <f t="shared" ref="L4" si="1">SUM(L2:L3)</f>
        <v>1</v>
      </c>
      <c r="M4" s="20">
        <f t="shared" si="0"/>
        <v>31</v>
      </c>
      <c r="N4" s="20">
        <f t="shared" ref="N4:AB4" si="2">SUM(N2:N3)</f>
        <v>1</v>
      </c>
      <c r="O4" s="20">
        <f>SUM(O2:O3)</f>
        <v>0</v>
      </c>
      <c r="P4" s="20">
        <f t="shared" si="2"/>
        <v>0</v>
      </c>
      <c r="Q4" s="20">
        <f>SUM(Q2:Q3)</f>
        <v>0</v>
      </c>
      <c r="R4" s="20">
        <f>SUM(R2:R3)</f>
        <v>26</v>
      </c>
      <c r="S4" s="20">
        <f t="shared" si="2"/>
        <v>7</v>
      </c>
      <c r="T4" s="20">
        <f>SUM(T2:T3)</f>
        <v>0</v>
      </c>
      <c r="U4" s="20">
        <f t="shared" si="2"/>
        <v>5</v>
      </c>
      <c r="V4" s="20">
        <f t="shared" si="2"/>
        <v>0</v>
      </c>
      <c r="W4" s="20">
        <f>SUM(W2:W3)</f>
        <v>13</v>
      </c>
      <c r="X4" s="20">
        <f t="shared" ref="X4" si="3">SUM(X2:X3)</f>
        <v>0</v>
      </c>
      <c r="Y4" s="20">
        <f t="shared" si="2"/>
        <v>37</v>
      </c>
      <c r="Z4" s="20">
        <f>SUM(Z2:Z3)</f>
        <v>0</v>
      </c>
      <c r="AA4" s="20">
        <f>SUM(AA2:AA3)</f>
        <v>0</v>
      </c>
      <c r="AB4" s="20">
        <f t="shared" si="2"/>
        <v>0</v>
      </c>
      <c r="AC4" s="20">
        <f>SUM(AC2:AC3)</f>
        <v>0</v>
      </c>
      <c r="AD4" s="20">
        <f>SUM(AD2:AD3)</f>
        <v>1</v>
      </c>
      <c r="AE4" s="20">
        <f t="shared" ref="AE4:AN4" si="4">SUM(AE2:AE3)</f>
        <v>17</v>
      </c>
      <c r="AF4" s="20">
        <f t="shared" si="4"/>
        <v>0</v>
      </c>
      <c r="AG4" s="20">
        <f t="shared" si="4"/>
        <v>16</v>
      </c>
      <c r="AH4" s="20">
        <f>SUM(AH2:AH3)</f>
        <v>3</v>
      </c>
      <c r="AI4" s="20">
        <f t="shared" si="4"/>
        <v>39</v>
      </c>
      <c r="AJ4" s="20">
        <f t="shared" si="4"/>
        <v>13</v>
      </c>
      <c r="AK4" s="20">
        <f t="shared" si="4"/>
        <v>0</v>
      </c>
      <c r="AL4" s="20">
        <f>SUM(AL2:AL3)</f>
        <v>0</v>
      </c>
      <c r="AM4" s="20">
        <f t="shared" si="4"/>
        <v>34</v>
      </c>
      <c r="AN4" s="36">
        <f t="shared" si="4"/>
        <v>382</v>
      </c>
    </row>
    <row r="5" spans="1:40" x14ac:dyDescent="0.25">
      <c r="A5" s="14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35"/>
    </row>
    <row r="6" spans="1:40" s="4" customFormat="1" x14ac:dyDescent="0.25">
      <c r="A6" s="14">
        <v>2</v>
      </c>
      <c r="B6" s="12" t="s">
        <v>5</v>
      </c>
      <c r="C6" s="20">
        <v>0</v>
      </c>
      <c r="D6" s="20">
        <v>89</v>
      </c>
      <c r="E6" s="20">
        <v>0</v>
      </c>
      <c r="F6" s="20">
        <v>27</v>
      </c>
      <c r="G6" s="20">
        <v>1</v>
      </c>
      <c r="H6" s="20">
        <v>0</v>
      </c>
      <c r="I6" s="20">
        <v>17</v>
      </c>
      <c r="J6" s="20">
        <v>0</v>
      </c>
      <c r="K6" s="20">
        <v>0</v>
      </c>
      <c r="L6" s="20">
        <v>0</v>
      </c>
      <c r="M6" s="20">
        <v>22</v>
      </c>
      <c r="N6" s="20">
        <v>0</v>
      </c>
      <c r="O6" s="20">
        <v>1</v>
      </c>
      <c r="P6" s="20">
        <v>0</v>
      </c>
      <c r="Q6" s="20">
        <v>0</v>
      </c>
      <c r="R6" s="20">
        <v>17</v>
      </c>
      <c r="S6" s="20">
        <v>28</v>
      </c>
      <c r="T6" s="20">
        <v>0</v>
      </c>
      <c r="U6" s="20">
        <v>0</v>
      </c>
      <c r="V6" s="20">
        <v>5</v>
      </c>
      <c r="W6" s="20">
        <v>39</v>
      </c>
      <c r="X6" s="20">
        <v>0</v>
      </c>
      <c r="Y6" s="20">
        <v>66</v>
      </c>
      <c r="Z6" s="20">
        <v>0</v>
      </c>
      <c r="AA6" s="20">
        <v>0</v>
      </c>
      <c r="AB6" s="20">
        <v>0</v>
      </c>
      <c r="AC6" s="20">
        <v>0</v>
      </c>
      <c r="AD6" s="20">
        <v>22</v>
      </c>
      <c r="AE6" s="20">
        <v>54</v>
      </c>
      <c r="AF6" s="20">
        <v>3</v>
      </c>
      <c r="AG6" s="20">
        <v>31</v>
      </c>
      <c r="AH6" s="20">
        <v>0</v>
      </c>
      <c r="AI6" s="20">
        <v>127</v>
      </c>
      <c r="AJ6" s="20">
        <v>11</v>
      </c>
      <c r="AK6" s="20">
        <v>2</v>
      </c>
      <c r="AL6" s="20">
        <v>0</v>
      </c>
      <c r="AM6" s="20">
        <v>88</v>
      </c>
      <c r="AN6" s="36">
        <f>SUM(C6:AM6)</f>
        <v>650</v>
      </c>
    </row>
    <row r="7" spans="1:40" x14ac:dyDescent="0.25">
      <c r="A7" s="14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35"/>
    </row>
    <row r="8" spans="1:40" x14ac:dyDescent="0.25">
      <c r="A8" s="56">
        <v>3</v>
      </c>
      <c r="B8" s="12" t="s">
        <v>6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3</v>
      </c>
      <c r="AN8" s="35">
        <f>SUM(C8:AM8)</f>
        <v>5</v>
      </c>
    </row>
    <row r="9" spans="1:40" x14ac:dyDescent="0.25">
      <c r="A9" s="56"/>
      <c r="B9" s="12" t="s">
        <v>7</v>
      </c>
      <c r="C9" s="18">
        <v>0</v>
      </c>
      <c r="D9" s="18">
        <v>4</v>
      </c>
      <c r="E9" s="18">
        <v>0</v>
      </c>
      <c r="F9" s="18">
        <v>0</v>
      </c>
      <c r="G9" s="18">
        <v>0</v>
      </c>
      <c r="H9" s="18">
        <v>0</v>
      </c>
      <c r="I9" s="18">
        <v>3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0</v>
      </c>
      <c r="Y9" s="18">
        <v>3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1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1</v>
      </c>
      <c r="AN9" s="35">
        <f>SUM(C9:AM9)</f>
        <v>15</v>
      </c>
    </row>
    <row r="10" spans="1:40" s="4" customFormat="1" ht="14.25" x14ac:dyDescent="0.2">
      <c r="A10" s="56"/>
      <c r="B10" s="13" t="s">
        <v>0</v>
      </c>
      <c r="C10" s="20">
        <f t="shared" ref="C10:U10" si="5">SUM(C8:C9)</f>
        <v>0</v>
      </c>
      <c r="D10" s="20">
        <f t="shared" si="5"/>
        <v>5</v>
      </c>
      <c r="E10" s="20">
        <f>SUM(E8:E9)</f>
        <v>0</v>
      </c>
      <c r="F10" s="20">
        <f t="shared" si="5"/>
        <v>0</v>
      </c>
      <c r="G10" s="20">
        <f>SUM(G8:G9)</f>
        <v>0</v>
      </c>
      <c r="H10" s="20">
        <f>SUM(H8:H9)</f>
        <v>0</v>
      </c>
      <c r="I10" s="20">
        <f>SUM(I8:I9)</f>
        <v>3</v>
      </c>
      <c r="J10" s="20">
        <f t="shared" si="5"/>
        <v>1</v>
      </c>
      <c r="K10" s="20">
        <f t="shared" si="5"/>
        <v>0</v>
      </c>
      <c r="L10" s="20">
        <f t="shared" ref="L10" si="6">SUM(L8:L9)</f>
        <v>0</v>
      </c>
      <c r="M10" s="20">
        <f t="shared" si="5"/>
        <v>0</v>
      </c>
      <c r="N10" s="20">
        <f t="shared" si="5"/>
        <v>0</v>
      </c>
      <c r="O10" s="20">
        <f>SUM(O8:O9)</f>
        <v>0</v>
      </c>
      <c r="P10" s="20">
        <f t="shared" si="5"/>
        <v>0</v>
      </c>
      <c r="Q10" s="20">
        <f>SUM(Q8:Q9)</f>
        <v>0</v>
      </c>
      <c r="R10" s="20">
        <f>SUM(R8:R9)</f>
        <v>1</v>
      </c>
      <c r="S10" s="20">
        <f t="shared" si="5"/>
        <v>0</v>
      </c>
      <c r="T10" s="20">
        <f>SUM(T8:T9)</f>
        <v>0</v>
      </c>
      <c r="U10" s="20">
        <f t="shared" si="5"/>
        <v>0</v>
      </c>
      <c r="V10" s="20">
        <f t="shared" ref="V10:AN10" si="7">SUM(V8:V9)</f>
        <v>0</v>
      </c>
      <c r="W10" s="20">
        <f>SUM(W8:W9)</f>
        <v>1</v>
      </c>
      <c r="X10" s="20">
        <f t="shared" ref="X10" si="8">SUM(X8:X9)</f>
        <v>0</v>
      </c>
      <c r="Y10" s="20">
        <f t="shared" si="7"/>
        <v>4</v>
      </c>
      <c r="Z10" s="20">
        <f>SUM(Z8:Z9)</f>
        <v>0</v>
      </c>
      <c r="AA10" s="20">
        <f>SUM(AA8:AA9)</f>
        <v>0</v>
      </c>
      <c r="AB10" s="20">
        <f t="shared" si="7"/>
        <v>0</v>
      </c>
      <c r="AC10" s="20">
        <f>SUM(AC8:AC9)</f>
        <v>0</v>
      </c>
      <c r="AD10" s="20">
        <f>SUM(AD8:AD9)</f>
        <v>0</v>
      </c>
      <c r="AE10" s="20">
        <f t="shared" si="7"/>
        <v>0</v>
      </c>
      <c r="AF10" s="20">
        <f t="shared" si="7"/>
        <v>0</v>
      </c>
      <c r="AG10" s="20">
        <f t="shared" si="7"/>
        <v>1</v>
      </c>
      <c r="AH10" s="20">
        <f>SUM(AH8:AH9)</f>
        <v>0</v>
      </c>
      <c r="AI10" s="20">
        <f t="shared" si="7"/>
        <v>0</v>
      </c>
      <c r="AJ10" s="20">
        <f t="shared" si="7"/>
        <v>0</v>
      </c>
      <c r="AK10" s="20">
        <f t="shared" si="7"/>
        <v>0</v>
      </c>
      <c r="AL10" s="20">
        <f>SUM(AL8:AL9)</f>
        <v>0</v>
      </c>
      <c r="AM10" s="20">
        <f t="shared" si="7"/>
        <v>4</v>
      </c>
      <c r="AN10" s="36">
        <f t="shared" si="7"/>
        <v>20</v>
      </c>
    </row>
    <row r="11" spans="1:40" x14ac:dyDescent="0.25">
      <c r="A11" s="14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5"/>
    </row>
    <row r="12" spans="1:40" x14ac:dyDescent="0.25">
      <c r="A12" s="56">
        <v>4</v>
      </c>
      <c r="B12" s="12" t="s">
        <v>8</v>
      </c>
      <c r="C12" s="18">
        <v>4</v>
      </c>
      <c r="D12" s="18">
        <v>212</v>
      </c>
      <c r="E12" s="18">
        <v>0</v>
      </c>
      <c r="F12" s="18">
        <v>51</v>
      </c>
      <c r="G12" s="18">
        <v>0</v>
      </c>
      <c r="H12" s="18">
        <v>2</v>
      </c>
      <c r="I12" s="18">
        <v>76</v>
      </c>
      <c r="J12" s="18">
        <v>0</v>
      </c>
      <c r="K12" s="18">
        <v>0</v>
      </c>
      <c r="L12" s="18">
        <v>0</v>
      </c>
      <c r="M12" s="18">
        <v>8</v>
      </c>
      <c r="N12" s="18">
        <v>0</v>
      </c>
      <c r="O12" s="18">
        <v>0</v>
      </c>
      <c r="P12" s="18">
        <v>0</v>
      </c>
      <c r="Q12" s="18">
        <v>0</v>
      </c>
      <c r="R12" s="18">
        <v>61</v>
      </c>
      <c r="S12" s="18">
        <v>29</v>
      </c>
      <c r="T12" s="18">
        <v>0</v>
      </c>
      <c r="U12" s="18">
        <v>0</v>
      </c>
      <c r="V12" s="18">
        <v>6</v>
      </c>
      <c r="W12" s="18">
        <v>72</v>
      </c>
      <c r="X12" s="18">
        <v>0</v>
      </c>
      <c r="Y12" s="18">
        <v>90</v>
      </c>
      <c r="Z12" s="18">
        <v>0</v>
      </c>
      <c r="AA12" s="18">
        <v>0</v>
      </c>
      <c r="AB12" s="18">
        <v>0</v>
      </c>
      <c r="AC12" s="18">
        <v>0</v>
      </c>
      <c r="AD12" s="18">
        <v>11</v>
      </c>
      <c r="AE12" s="18">
        <v>42</v>
      </c>
      <c r="AF12" s="18">
        <v>0</v>
      </c>
      <c r="AG12" s="18">
        <v>58</v>
      </c>
      <c r="AH12" s="18">
        <v>4</v>
      </c>
      <c r="AI12" s="18">
        <v>126</v>
      </c>
      <c r="AJ12" s="18">
        <v>36</v>
      </c>
      <c r="AK12" s="18">
        <v>0</v>
      </c>
      <c r="AL12" s="18">
        <v>3</v>
      </c>
      <c r="AM12" s="18">
        <v>48</v>
      </c>
      <c r="AN12" s="35">
        <f>SUM(C12:AM12)</f>
        <v>939</v>
      </c>
    </row>
    <row r="13" spans="1:40" x14ac:dyDescent="0.25">
      <c r="A13" s="56"/>
      <c r="B13" s="12" t="s">
        <v>9</v>
      </c>
      <c r="C13" s="18">
        <v>0</v>
      </c>
      <c r="D13" s="18">
        <v>1</v>
      </c>
      <c r="E13" s="18">
        <v>0</v>
      </c>
      <c r="F13" s="18">
        <v>1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1</v>
      </c>
      <c r="V13" s="18">
        <v>0</v>
      </c>
      <c r="W13" s="18">
        <v>1</v>
      </c>
      <c r="X13" s="18">
        <v>0</v>
      </c>
      <c r="Y13" s="18">
        <v>1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5</v>
      </c>
      <c r="AH13" s="18">
        <v>0</v>
      </c>
      <c r="AI13" s="18">
        <v>1</v>
      </c>
      <c r="AJ13" s="18">
        <v>1</v>
      </c>
      <c r="AK13" s="18">
        <v>0</v>
      </c>
      <c r="AL13" s="18">
        <v>0</v>
      </c>
      <c r="AM13" s="18">
        <v>1</v>
      </c>
      <c r="AN13" s="35">
        <f>SUM(C13:AM13)</f>
        <v>15</v>
      </c>
    </row>
    <row r="14" spans="1:40" s="4" customFormat="1" ht="14.25" x14ac:dyDescent="0.2">
      <c r="A14" s="56"/>
      <c r="B14" s="13" t="s">
        <v>0</v>
      </c>
      <c r="C14" s="20">
        <f t="shared" ref="C14:I14" si="9">SUM(C12:C13)</f>
        <v>4</v>
      </c>
      <c r="D14" s="20">
        <f t="shared" si="9"/>
        <v>213</v>
      </c>
      <c r="E14" s="20">
        <f t="shared" si="9"/>
        <v>0</v>
      </c>
      <c r="F14" s="20">
        <f t="shared" si="9"/>
        <v>52</v>
      </c>
      <c r="G14" s="20">
        <f t="shared" si="9"/>
        <v>1</v>
      </c>
      <c r="H14" s="20">
        <f t="shared" si="9"/>
        <v>2</v>
      </c>
      <c r="I14" s="20">
        <f t="shared" si="9"/>
        <v>76</v>
      </c>
      <c r="J14" s="20">
        <f t="shared" ref="J14:U14" si="10">SUM(J12:J13)</f>
        <v>0</v>
      </c>
      <c r="K14" s="20">
        <f t="shared" si="10"/>
        <v>0</v>
      </c>
      <c r="L14" s="20">
        <f t="shared" ref="L14" si="11">SUM(L12:L13)</f>
        <v>0</v>
      </c>
      <c r="M14" s="20">
        <f t="shared" si="10"/>
        <v>9</v>
      </c>
      <c r="N14" s="20">
        <f t="shared" si="10"/>
        <v>0</v>
      </c>
      <c r="O14" s="20">
        <f t="shared" si="10"/>
        <v>0</v>
      </c>
      <c r="P14" s="20">
        <f t="shared" si="10"/>
        <v>0</v>
      </c>
      <c r="Q14" s="20">
        <f t="shared" si="10"/>
        <v>0</v>
      </c>
      <c r="R14" s="20">
        <f t="shared" si="10"/>
        <v>61</v>
      </c>
      <c r="S14" s="20">
        <f t="shared" si="10"/>
        <v>29</v>
      </c>
      <c r="T14" s="20">
        <f t="shared" si="10"/>
        <v>0</v>
      </c>
      <c r="U14" s="20">
        <f t="shared" si="10"/>
        <v>1</v>
      </c>
      <c r="V14" s="20">
        <f t="shared" ref="V14:AN14" si="12">SUM(V12:V13)</f>
        <v>6</v>
      </c>
      <c r="W14" s="20">
        <f>SUM(W12:W13)</f>
        <v>73</v>
      </c>
      <c r="X14" s="20">
        <f t="shared" ref="X14" si="13">SUM(X12:X13)</f>
        <v>0</v>
      </c>
      <c r="Y14" s="20">
        <f t="shared" si="12"/>
        <v>91</v>
      </c>
      <c r="Z14" s="20">
        <f>SUM(Z12:Z13)</f>
        <v>0</v>
      </c>
      <c r="AA14" s="20">
        <f>SUM(AA12:AA13)</f>
        <v>0</v>
      </c>
      <c r="AB14" s="20">
        <f t="shared" si="12"/>
        <v>0</v>
      </c>
      <c r="AC14" s="20">
        <f>SUM(AC12:AC13)</f>
        <v>0</v>
      </c>
      <c r="AD14" s="20">
        <f>SUM(AD12:AD13)</f>
        <v>11</v>
      </c>
      <c r="AE14" s="20">
        <f t="shared" si="12"/>
        <v>42</v>
      </c>
      <c r="AF14" s="20">
        <f t="shared" si="12"/>
        <v>0</v>
      </c>
      <c r="AG14" s="20">
        <f t="shared" si="12"/>
        <v>63</v>
      </c>
      <c r="AH14" s="20">
        <f>SUM(AH12:AH13)</f>
        <v>4</v>
      </c>
      <c r="AI14" s="20">
        <f t="shared" si="12"/>
        <v>127</v>
      </c>
      <c r="AJ14" s="20">
        <f t="shared" si="12"/>
        <v>37</v>
      </c>
      <c r="AK14" s="20">
        <f t="shared" si="12"/>
        <v>0</v>
      </c>
      <c r="AL14" s="20">
        <f>SUM(AL12:AL13)</f>
        <v>3</v>
      </c>
      <c r="AM14" s="20">
        <f t="shared" si="12"/>
        <v>49</v>
      </c>
      <c r="AN14" s="36">
        <f t="shared" si="12"/>
        <v>954</v>
      </c>
    </row>
    <row r="15" spans="1:40" x14ac:dyDescent="0.25">
      <c r="A15" s="14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35"/>
    </row>
    <row r="16" spans="1:40" x14ac:dyDescent="0.25">
      <c r="A16" s="56">
        <v>5</v>
      </c>
      <c r="B16" s="12" t="s">
        <v>10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2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35">
        <f>SUM(C16:AM16)</f>
        <v>4</v>
      </c>
    </row>
    <row r="17" spans="1:40" x14ac:dyDescent="0.25">
      <c r="A17" s="56"/>
      <c r="B17" s="12" t="s">
        <v>11</v>
      </c>
      <c r="C17" s="18">
        <v>0</v>
      </c>
      <c r="D17" s="18">
        <v>6</v>
      </c>
      <c r="E17" s="18">
        <v>0</v>
      </c>
      <c r="F17" s="18">
        <v>1</v>
      </c>
      <c r="G17" s="18">
        <v>0</v>
      </c>
      <c r="H17" s="18">
        <v>0</v>
      </c>
      <c r="I17" s="18">
        <v>1</v>
      </c>
      <c r="J17" s="18">
        <v>0</v>
      </c>
      <c r="K17" s="18">
        <v>0</v>
      </c>
      <c r="L17" s="18">
        <v>2</v>
      </c>
      <c r="M17" s="18">
        <v>1</v>
      </c>
      <c r="N17" s="18">
        <v>0</v>
      </c>
      <c r="O17" s="18">
        <v>0</v>
      </c>
      <c r="P17" s="18">
        <v>0</v>
      </c>
      <c r="Q17" s="18">
        <v>0</v>
      </c>
      <c r="R17" s="18">
        <v>2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1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1</v>
      </c>
      <c r="AH17" s="18">
        <v>0</v>
      </c>
      <c r="AI17" s="18">
        <v>4</v>
      </c>
      <c r="AJ17" s="18">
        <v>2</v>
      </c>
      <c r="AK17" s="18">
        <v>0</v>
      </c>
      <c r="AL17" s="18">
        <v>0</v>
      </c>
      <c r="AM17" s="18">
        <v>1</v>
      </c>
      <c r="AN17" s="35">
        <f>SUM(C17:AM17)</f>
        <v>23</v>
      </c>
    </row>
    <row r="18" spans="1:40" x14ac:dyDescent="0.25">
      <c r="A18" s="56"/>
      <c r="B18" s="12" t="s">
        <v>12</v>
      </c>
      <c r="C18" s="18">
        <v>0</v>
      </c>
      <c r="D18" s="18">
        <v>6</v>
      </c>
      <c r="E18" s="18">
        <v>0</v>
      </c>
      <c r="F18" s="18">
        <v>0</v>
      </c>
      <c r="G18" s="18">
        <v>0</v>
      </c>
      <c r="H18" s="18">
        <v>0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35">
        <f>SUM(C18:AM18)</f>
        <v>10</v>
      </c>
    </row>
    <row r="19" spans="1:40" x14ac:dyDescent="0.25">
      <c r="A19" s="56"/>
      <c r="B19" s="12" t="s">
        <v>13</v>
      </c>
      <c r="C19" s="18">
        <v>0</v>
      </c>
      <c r="D19" s="18">
        <v>7</v>
      </c>
      <c r="E19" s="18">
        <v>0</v>
      </c>
      <c r="F19" s="18">
        <v>0</v>
      </c>
      <c r="G19" s="18">
        <v>0</v>
      </c>
      <c r="H19" s="18">
        <v>0</v>
      </c>
      <c r="I19" s="18">
        <v>3</v>
      </c>
      <c r="J19" s="18">
        <v>0</v>
      </c>
      <c r="K19" s="18">
        <v>0</v>
      </c>
      <c r="L19" s="18">
        <v>0</v>
      </c>
      <c r="M19" s="18">
        <v>2</v>
      </c>
      <c r="N19" s="18">
        <v>0</v>
      </c>
      <c r="O19" s="18">
        <v>0</v>
      </c>
      <c r="P19" s="18">
        <v>0</v>
      </c>
      <c r="Q19" s="18">
        <v>0</v>
      </c>
      <c r="R19" s="18">
        <v>2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5</v>
      </c>
      <c r="Z19" s="18">
        <v>0</v>
      </c>
      <c r="AA19" s="18">
        <v>0</v>
      </c>
      <c r="AB19" s="18">
        <v>0</v>
      </c>
      <c r="AC19" s="18">
        <v>0</v>
      </c>
      <c r="AD19" s="18">
        <v>1</v>
      </c>
      <c r="AE19" s="18">
        <v>0</v>
      </c>
      <c r="AF19" s="18">
        <v>0</v>
      </c>
      <c r="AG19" s="18">
        <v>3</v>
      </c>
      <c r="AH19" s="18">
        <v>1</v>
      </c>
      <c r="AI19" s="18">
        <v>2</v>
      </c>
      <c r="AJ19" s="18">
        <v>0</v>
      </c>
      <c r="AK19" s="18">
        <v>0</v>
      </c>
      <c r="AL19" s="18">
        <v>0</v>
      </c>
      <c r="AM19" s="18">
        <v>0</v>
      </c>
      <c r="AN19" s="35">
        <f>SUM(C19:AM19)</f>
        <v>26</v>
      </c>
    </row>
    <row r="20" spans="1:40" s="4" customFormat="1" ht="14.25" x14ac:dyDescent="0.2">
      <c r="A20" s="56"/>
      <c r="B20" s="13" t="s">
        <v>0</v>
      </c>
      <c r="C20" s="20">
        <f t="shared" ref="C20:AN20" si="14">SUM(C16:C19)</f>
        <v>0</v>
      </c>
      <c r="D20" s="20">
        <f t="shared" si="14"/>
        <v>19</v>
      </c>
      <c r="E20" s="20">
        <f>SUM(E16:E19)</f>
        <v>0</v>
      </c>
      <c r="F20" s="20">
        <f t="shared" si="14"/>
        <v>1</v>
      </c>
      <c r="G20" s="20">
        <f>SUM(G16:G19)</f>
        <v>0</v>
      </c>
      <c r="H20" s="20">
        <f>SUM(H16:H19)</f>
        <v>0</v>
      </c>
      <c r="I20" s="20">
        <f>SUM(I16:I19)</f>
        <v>7</v>
      </c>
      <c r="J20" s="20">
        <f t="shared" si="14"/>
        <v>0</v>
      </c>
      <c r="K20" s="20">
        <f>SUM(K16:K19)</f>
        <v>0</v>
      </c>
      <c r="L20" s="20">
        <f t="shared" ref="L20" si="15">SUM(L16:L19)</f>
        <v>2</v>
      </c>
      <c r="M20" s="20">
        <f t="shared" si="14"/>
        <v>4</v>
      </c>
      <c r="N20" s="20">
        <f>SUM(N16:N19)</f>
        <v>0</v>
      </c>
      <c r="O20" s="20">
        <f>SUM(O16:O19)</f>
        <v>0</v>
      </c>
      <c r="P20" s="20">
        <f t="shared" si="14"/>
        <v>0</v>
      </c>
      <c r="Q20" s="20">
        <f>SUM(Q16:Q19)</f>
        <v>0</v>
      </c>
      <c r="R20" s="20">
        <f>SUM(R16:R19)</f>
        <v>4</v>
      </c>
      <c r="S20" s="20">
        <f t="shared" si="14"/>
        <v>0</v>
      </c>
      <c r="T20" s="20">
        <f>SUM(T16:T19)</f>
        <v>0</v>
      </c>
      <c r="U20" s="20">
        <f t="shared" si="14"/>
        <v>0</v>
      </c>
      <c r="V20" s="20">
        <f t="shared" si="14"/>
        <v>0</v>
      </c>
      <c r="W20" s="20">
        <f>SUM(W16:W19)</f>
        <v>3</v>
      </c>
      <c r="X20" s="20">
        <f t="shared" ref="X20" si="16">SUM(X16:X19)</f>
        <v>0</v>
      </c>
      <c r="Y20" s="20">
        <f t="shared" si="14"/>
        <v>6</v>
      </c>
      <c r="Z20" s="20">
        <f>SUM(Z16:Z19)</f>
        <v>0</v>
      </c>
      <c r="AA20" s="20">
        <f>SUM(AA16:AA19)</f>
        <v>0</v>
      </c>
      <c r="AB20" s="20">
        <f t="shared" si="14"/>
        <v>0</v>
      </c>
      <c r="AC20" s="20">
        <f>SUM(AC16:AC19)</f>
        <v>0</v>
      </c>
      <c r="AD20" s="20">
        <f>SUM(AD16:AD19)</f>
        <v>1</v>
      </c>
      <c r="AE20" s="20">
        <f t="shared" si="14"/>
        <v>0</v>
      </c>
      <c r="AF20" s="20">
        <f t="shared" si="14"/>
        <v>0</v>
      </c>
      <c r="AG20" s="20">
        <f t="shared" si="14"/>
        <v>6</v>
      </c>
      <c r="AH20" s="20">
        <f>SUM(AH16:AH19)</f>
        <v>1</v>
      </c>
      <c r="AI20" s="20">
        <f t="shared" si="14"/>
        <v>6</v>
      </c>
      <c r="AJ20" s="20">
        <f t="shared" si="14"/>
        <v>2</v>
      </c>
      <c r="AK20" s="20">
        <f t="shared" si="14"/>
        <v>0</v>
      </c>
      <c r="AL20" s="20">
        <f>SUM(AL16:AL19)</f>
        <v>0</v>
      </c>
      <c r="AM20" s="20">
        <f t="shared" si="14"/>
        <v>1</v>
      </c>
      <c r="AN20" s="36">
        <f t="shared" si="14"/>
        <v>63</v>
      </c>
    </row>
    <row r="21" spans="1:40" x14ac:dyDescent="0.25">
      <c r="A21" s="14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35"/>
    </row>
    <row r="22" spans="1:40" x14ac:dyDescent="0.25">
      <c r="A22" s="56">
        <v>6</v>
      </c>
      <c r="B22" s="12" t="s">
        <v>14</v>
      </c>
      <c r="C22" s="18">
        <v>0</v>
      </c>
      <c r="D22" s="18">
        <v>3</v>
      </c>
      <c r="E22" s="18">
        <v>0</v>
      </c>
      <c r="F22" s="18">
        <v>11</v>
      </c>
      <c r="G22" s="18">
        <v>0</v>
      </c>
      <c r="H22" s="18">
        <v>0</v>
      </c>
      <c r="I22" s="18">
        <v>2</v>
      </c>
      <c r="J22" s="18">
        <v>0</v>
      </c>
      <c r="K22" s="18">
        <v>0</v>
      </c>
      <c r="L22" s="18">
        <v>0</v>
      </c>
      <c r="M22" s="18">
        <v>1</v>
      </c>
      <c r="N22" s="18">
        <v>0</v>
      </c>
      <c r="O22" s="18">
        <v>0</v>
      </c>
      <c r="P22" s="18">
        <v>0</v>
      </c>
      <c r="Q22" s="18">
        <v>0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2</v>
      </c>
      <c r="X22" s="18">
        <v>0</v>
      </c>
      <c r="Y22" s="18">
        <v>3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3</v>
      </c>
      <c r="AH22" s="18">
        <v>0</v>
      </c>
      <c r="AI22" s="18">
        <v>6</v>
      </c>
      <c r="AJ22" s="18">
        <v>0</v>
      </c>
      <c r="AK22" s="18">
        <v>0</v>
      </c>
      <c r="AL22" s="18">
        <v>0</v>
      </c>
      <c r="AM22" s="18">
        <v>0</v>
      </c>
      <c r="AN22" s="35">
        <f>SUM(C22:AM22)</f>
        <v>32</v>
      </c>
    </row>
    <row r="23" spans="1:40" x14ac:dyDescent="0.25">
      <c r="A23" s="56"/>
      <c r="B23" s="12" t="s">
        <v>15</v>
      </c>
      <c r="C23" s="18">
        <v>1</v>
      </c>
      <c r="D23" s="18">
        <v>10</v>
      </c>
      <c r="E23" s="18">
        <v>0</v>
      </c>
      <c r="F23" s="18">
        <v>0</v>
      </c>
      <c r="G23" s="18">
        <v>0</v>
      </c>
      <c r="H23" s="18">
        <v>0</v>
      </c>
      <c r="I23" s="18">
        <v>2</v>
      </c>
      <c r="J23" s="18">
        <v>0</v>
      </c>
      <c r="K23" s="18">
        <v>0</v>
      </c>
      <c r="L23" s="18">
        <v>0</v>
      </c>
      <c r="M23" s="18">
        <v>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1</v>
      </c>
      <c r="X23" s="18">
        <v>0</v>
      </c>
      <c r="Y23" s="18">
        <v>3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1</v>
      </c>
      <c r="AF23" s="18">
        <v>0</v>
      </c>
      <c r="AG23" s="18">
        <v>1</v>
      </c>
      <c r="AH23" s="18">
        <v>1</v>
      </c>
      <c r="AI23" s="18">
        <v>4</v>
      </c>
      <c r="AJ23" s="18">
        <v>0</v>
      </c>
      <c r="AK23" s="18">
        <v>0</v>
      </c>
      <c r="AL23" s="18">
        <v>0</v>
      </c>
      <c r="AM23" s="18">
        <v>1</v>
      </c>
      <c r="AN23" s="35">
        <f>SUM(C23:AM23)</f>
        <v>27</v>
      </c>
    </row>
    <row r="24" spans="1:40" x14ac:dyDescent="0.25">
      <c r="A24" s="56"/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35">
        <f>SUM(C24:AM24)</f>
        <v>0</v>
      </c>
    </row>
    <row r="25" spans="1:40" s="4" customFormat="1" ht="14.25" x14ac:dyDescent="0.2">
      <c r="A25" s="56"/>
      <c r="B25" s="13" t="s">
        <v>0</v>
      </c>
      <c r="C25" s="20">
        <f t="shared" ref="C25:AN25" si="17">SUM(C22:C24)</f>
        <v>1</v>
      </c>
      <c r="D25" s="20">
        <f t="shared" si="17"/>
        <v>13</v>
      </c>
      <c r="E25" s="20">
        <f>SUM(E22:E24)</f>
        <v>0</v>
      </c>
      <c r="F25" s="20">
        <f t="shared" si="17"/>
        <v>11</v>
      </c>
      <c r="G25" s="20">
        <f>SUM(G22:G24)</f>
        <v>0</v>
      </c>
      <c r="H25" s="20">
        <f>SUM(H22:H24)</f>
        <v>0</v>
      </c>
      <c r="I25" s="20">
        <f>SUM(I22:I24)</f>
        <v>4</v>
      </c>
      <c r="J25" s="20">
        <f t="shared" si="17"/>
        <v>0</v>
      </c>
      <c r="K25" s="20">
        <f t="shared" si="17"/>
        <v>0</v>
      </c>
      <c r="L25" s="20">
        <f t="shared" ref="L25" si="18">SUM(L22:L24)</f>
        <v>0</v>
      </c>
      <c r="M25" s="20">
        <f t="shared" si="17"/>
        <v>3</v>
      </c>
      <c r="N25" s="20">
        <f t="shared" si="17"/>
        <v>0</v>
      </c>
      <c r="O25" s="20">
        <f>SUM(O22:O24)</f>
        <v>0</v>
      </c>
      <c r="P25" s="20">
        <f t="shared" si="17"/>
        <v>0</v>
      </c>
      <c r="Q25" s="20">
        <f>SUM(Q22:Q24)</f>
        <v>0</v>
      </c>
      <c r="R25" s="20">
        <f>SUM(R22:R24)</f>
        <v>1</v>
      </c>
      <c r="S25" s="20">
        <f t="shared" si="17"/>
        <v>0</v>
      </c>
      <c r="T25" s="20">
        <f>SUM(T22:T24)</f>
        <v>0</v>
      </c>
      <c r="U25" s="20">
        <f t="shared" si="17"/>
        <v>0</v>
      </c>
      <c r="V25" s="20">
        <f t="shared" si="17"/>
        <v>0</v>
      </c>
      <c r="W25" s="20">
        <f>SUM(W22:W24)</f>
        <v>3</v>
      </c>
      <c r="X25" s="20">
        <f t="shared" ref="X25" si="19">SUM(X22:X24)</f>
        <v>0</v>
      </c>
      <c r="Y25" s="20">
        <f t="shared" si="17"/>
        <v>6</v>
      </c>
      <c r="Z25" s="20">
        <f>SUM(Z22:Z24)</f>
        <v>0</v>
      </c>
      <c r="AA25" s="20">
        <f>SUM(AA22:AA24)</f>
        <v>0</v>
      </c>
      <c r="AB25" s="20">
        <f t="shared" si="17"/>
        <v>0</v>
      </c>
      <c r="AC25" s="20">
        <f>SUM(AC22:AC24)</f>
        <v>0</v>
      </c>
      <c r="AD25" s="20">
        <f>SUM(AD22:AD24)</f>
        <v>0</v>
      </c>
      <c r="AE25" s="20">
        <f t="shared" si="17"/>
        <v>1</v>
      </c>
      <c r="AF25" s="20">
        <f t="shared" si="17"/>
        <v>0</v>
      </c>
      <c r="AG25" s="20">
        <f t="shared" si="17"/>
        <v>4</v>
      </c>
      <c r="AH25" s="20">
        <f>SUM(AH22:AH24)</f>
        <v>1</v>
      </c>
      <c r="AI25" s="20">
        <f t="shared" si="17"/>
        <v>10</v>
      </c>
      <c r="AJ25" s="20">
        <f t="shared" si="17"/>
        <v>0</v>
      </c>
      <c r="AK25" s="20">
        <f t="shared" si="17"/>
        <v>0</v>
      </c>
      <c r="AL25" s="20">
        <f>SUM(AL22:AL24)</f>
        <v>0</v>
      </c>
      <c r="AM25" s="20">
        <f t="shared" si="17"/>
        <v>1</v>
      </c>
      <c r="AN25" s="36">
        <f t="shared" si="17"/>
        <v>59</v>
      </c>
    </row>
    <row r="26" spans="1:40" x14ac:dyDescent="0.25">
      <c r="A26" s="14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35"/>
    </row>
    <row r="27" spans="1:40" x14ac:dyDescent="0.25">
      <c r="A27" s="56">
        <v>7</v>
      </c>
      <c r="B27" s="12" t="s">
        <v>17</v>
      </c>
      <c r="C27" s="18">
        <v>0</v>
      </c>
      <c r="D27" s="18">
        <v>6</v>
      </c>
      <c r="E27" s="18">
        <v>0</v>
      </c>
      <c r="F27" s="18">
        <v>6</v>
      </c>
      <c r="G27" s="18">
        <v>0</v>
      </c>
      <c r="H27" s="18">
        <v>0</v>
      </c>
      <c r="I27" s="18">
        <v>6</v>
      </c>
      <c r="J27" s="18">
        <v>0</v>
      </c>
      <c r="K27" s="18">
        <v>0</v>
      </c>
      <c r="L27" s="18">
        <v>0</v>
      </c>
      <c r="M27" s="18">
        <v>3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3</v>
      </c>
      <c r="X27" s="18">
        <v>0</v>
      </c>
      <c r="Y27" s="18">
        <v>4</v>
      </c>
      <c r="Z27" s="18">
        <v>0</v>
      </c>
      <c r="AA27" s="18">
        <v>0</v>
      </c>
      <c r="AB27" s="18">
        <v>0</v>
      </c>
      <c r="AC27" s="18">
        <v>0</v>
      </c>
      <c r="AD27" s="18">
        <v>1</v>
      </c>
      <c r="AE27" s="18">
        <v>0</v>
      </c>
      <c r="AF27" s="18">
        <v>0</v>
      </c>
      <c r="AG27" s="18">
        <v>1</v>
      </c>
      <c r="AH27" s="18">
        <v>0</v>
      </c>
      <c r="AI27" s="18">
        <v>3</v>
      </c>
      <c r="AJ27" s="18">
        <v>0</v>
      </c>
      <c r="AK27" s="18">
        <v>0</v>
      </c>
      <c r="AL27" s="18">
        <v>0</v>
      </c>
      <c r="AM27" s="18">
        <v>0</v>
      </c>
      <c r="AN27" s="35">
        <f t="shared" ref="AN27:AN32" si="20">SUM(C27:AM27)</f>
        <v>33</v>
      </c>
    </row>
    <row r="28" spans="1:40" x14ac:dyDescent="0.25">
      <c r="A28" s="56"/>
      <c r="B28" s="12" t="s">
        <v>18</v>
      </c>
      <c r="C28" s="18">
        <v>0</v>
      </c>
      <c r="D28" s="18">
        <v>3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0</v>
      </c>
      <c r="Y28" s="18">
        <v>8</v>
      </c>
      <c r="Z28" s="18">
        <v>0</v>
      </c>
      <c r="AA28" s="18">
        <v>0</v>
      </c>
      <c r="AB28" s="18">
        <v>0</v>
      </c>
      <c r="AC28" s="18">
        <v>0</v>
      </c>
      <c r="AD28" s="18">
        <v>1</v>
      </c>
      <c r="AE28" s="18">
        <v>0</v>
      </c>
      <c r="AF28" s="18">
        <v>0</v>
      </c>
      <c r="AG28" s="18">
        <v>0</v>
      </c>
      <c r="AH28" s="18">
        <v>0</v>
      </c>
      <c r="AI28" s="18">
        <v>4</v>
      </c>
      <c r="AJ28" s="18">
        <v>5</v>
      </c>
      <c r="AK28" s="18">
        <v>0</v>
      </c>
      <c r="AL28" s="18">
        <v>0</v>
      </c>
      <c r="AM28" s="18">
        <v>2</v>
      </c>
      <c r="AN28" s="35">
        <f t="shared" si="20"/>
        <v>27</v>
      </c>
    </row>
    <row r="29" spans="1:40" x14ac:dyDescent="0.25">
      <c r="A29" s="56"/>
      <c r="B29" s="12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35">
        <f t="shared" si="20"/>
        <v>0</v>
      </c>
    </row>
    <row r="30" spans="1:40" x14ac:dyDescent="0.25">
      <c r="A30" s="56"/>
      <c r="B30" s="12" t="s">
        <v>20</v>
      </c>
      <c r="C30" s="18">
        <v>0</v>
      </c>
      <c r="D30" s="18">
        <v>6</v>
      </c>
      <c r="E30" s="18">
        <v>0</v>
      </c>
      <c r="F30" s="18">
        <v>2</v>
      </c>
      <c r="G30" s="18">
        <v>0</v>
      </c>
      <c r="H30" s="18">
        <v>0</v>
      </c>
      <c r="I30" s="18">
        <v>7</v>
      </c>
      <c r="J30" s="18">
        <v>0</v>
      </c>
      <c r="K30" s="18">
        <v>0</v>
      </c>
      <c r="L30" s="18">
        <v>0</v>
      </c>
      <c r="M30" s="18">
        <v>2</v>
      </c>
      <c r="N30" s="18">
        <v>0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8">
        <v>3</v>
      </c>
      <c r="X30" s="18">
        <v>0</v>
      </c>
      <c r="Y30" s="18">
        <v>6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3</v>
      </c>
      <c r="AF30" s="18">
        <v>0</v>
      </c>
      <c r="AG30" s="18">
        <v>1</v>
      </c>
      <c r="AH30" s="18">
        <v>0</v>
      </c>
      <c r="AI30" s="18">
        <v>4</v>
      </c>
      <c r="AJ30" s="18">
        <v>1</v>
      </c>
      <c r="AK30" s="18">
        <v>1</v>
      </c>
      <c r="AL30" s="18">
        <v>0</v>
      </c>
      <c r="AM30" s="18">
        <v>0</v>
      </c>
      <c r="AN30" s="35">
        <f t="shared" si="20"/>
        <v>37</v>
      </c>
    </row>
    <row r="31" spans="1:40" x14ac:dyDescent="0.25">
      <c r="A31" s="56"/>
      <c r="B31" s="12" t="s">
        <v>21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35">
        <f t="shared" si="20"/>
        <v>0</v>
      </c>
    </row>
    <row r="32" spans="1:40" x14ac:dyDescent="0.25">
      <c r="A32" s="56"/>
      <c r="B32" s="12" t="s">
        <v>22</v>
      </c>
      <c r="C32" s="18">
        <v>0</v>
      </c>
      <c r="D32" s="18">
        <v>1</v>
      </c>
      <c r="E32" s="18">
        <v>0</v>
      </c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2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3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35">
        <f t="shared" si="20"/>
        <v>7</v>
      </c>
    </row>
    <row r="33" spans="1:40" s="4" customFormat="1" ht="14.25" x14ac:dyDescent="0.2">
      <c r="A33" s="56"/>
      <c r="B33" s="13" t="s">
        <v>0</v>
      </c>
      <c r="C33" s="20">
        <f t="shared" ref="C33:AN33" si="21">SUM(C27:C32)</f>
        <v>0</v>
      </c>
      <c r="D33" s="20">
        <f t="shared" si="21"/>
        <v>16</v>
      </c>
      <c r="E33" s="20">
        <f>SUM(E27:E32)</f>
        <v>0</v>
      </c>
      <c r="F33" s="20">
        <f t="shared" si="21"/>
        <v>9</v>
      </c>
      <c r="G33" s="20">
        <f>SUM(G27:G32)</f>
        <v>0</v>
      </c>
      <c r="H33" s="20">
        <f>SUM(H27:H32)</f>
        <v>0</v>
      </c>
      <c r="I33" s="20">
        <f>SUM(I27:I32)</f>
        <v>14</v>
      </c>
      <c r="J33" s="20">
        <f t="shared" si="21"/>
        <v>0</v>
      </c>
      <c r="K33" s="20">
        <f t="shared" si="21"/>
        <v>0</v>
      </c>
      <c r="L33" s="20">
        <f t="shared" ref="L33" si="22">SUM(L27:L32)</f>
        <v>0</v>
      </c>
      <c r="M33" s="20">
        <f t="shared" si="21"/>
        <v>7</v>
      </c>
      <c r="N33" s="20">
        <f t="shared" si="21"/>
        <v>0</v>
      </c>
      <c r="O33" s="20">
        <f>SUM(O27:O32)</f>
        <v>0</v>
      </c>
      <c r="P33" s="20">
        <f t="shared" si="21"/>
        <v>0</v>
      </c>
      <c r="Q33" s="20">
        <f>SUM(Q27:Q32)</f>
        <v>0</v>
      </c>
      <c r="R33" s="20">
        <f>SUM(R27:R32)</f>
        <v>1</v>
      </c>
      <c r="S33" s="20">
        <f t="shared" si="21"/>
        <v>0</v>
      </c>
      <c r="T33" s="20">
        <f>SUM(T27:T32)</f>
        <v>0</v>
      </c>
      <c r="U33" s="20">
        <f t="shared" si="21"/>
        <v>0</v>
      </c>
      <c r="V33" s="20">
        <f t="shared" si="21"/>
        <v>0</v>
      </c>
      <c r="W33" s="20">
        <f>SUM(W27:W32)</f>
        <v>9</v>
      </c>
      <c r="X33" s="20">
        <f t="shared" ref="X33" si="23">SUM(X27:X32)</f>
        <v>0</v>
      </c>
      <c r="Y33" s="20">
        <f t="shared" si="21"/>
        <v>18</v>
      </c>
      <c r="Z33" s="20">
        <f>SUM(Z27:Z32)</f>
        <v>0</v>
      </c>
      <c r="AA33" s="20">
        <f>SUM(AA27:AA32)</f>
        <v>0</v>
      </c>
      <c r="AB33" s="20">
        <f t="shared" si="21"/>
        <v>0</v>
      </c>
      <c r="AC33" s="20">
        <f>SUM(AC27:AC32)</f>
        <v>0</v>
      </c>
      <c r="AD33" s="20">
        <f>SUM(AD27:AD32)</f>
        <v>2</v>
      </c>
      <c r="AE33" s="20">
        <f t="shared" si="21"/>
        <v>3</v>
      </c>
      <c r="AF33" s="20">
        <f t="shared" si="21"/>
        <v>0</v>
      </c>
      <c r="AG33" s="20">
        <f t="shared" si="21"/>
        <v>5</v>
      </c>
      <c r="AH33" s="20">
        <f>SUM(AH27:AH32)</f>
        <v>0</v>
      </c>
      <c r="AI33" s="20">
        <f t="shared" si="21"/>
        <v>11</v>
      </c>
      <c r="AJ33" s="20">
        <f t="shared" si="21"/>
        <v>6</v>
      </c>
      <c r="AK33" s="20">
        <f t="shared" si="21"/>
        <v>1</v>
      </c>
      <c r="AL33" s="20">
        <f>SUM(AL27:AL32)</f>
        <v>0</v>
      </c>
      <c r="AM33" s="20">
        <f t="shared" si="21"/>
        <v>2</v>
      </c>
      <c r="AN33" s="36">
        <f t="shared" si="21"/>
        <v>104</v>
      </c>
    </row>
    <row r="34" spans="1:40" x14ac:dyDescent="0.25">
      <c r="A34" s="14"/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35"/>
    </row>
    <row r="35" spans="1:40" x14ac:dyDescent="0.25">
      <c r="A35" s="56">
        <v>8</v>
      </c>
      <c r="B35" s="12" t="s">
        <v>23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2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35">
        <f>SUM(C35:AM35)</f>
        <v>2</v>
      </c>
    </row>
    <row r="36" spans="1:40" x14ac:dyDescent="0.25">
      <c r="A36" s="56"/>
      <c r="B36" s="12" t="s">
        <v>24</v>
      </c>
      <c r="C36" s="18">
        <v>3</v>
      </c>
      <c r="D36" s="18">
        <v>85</v>
      </c>
      <c r="E36" s="18">
        <v>0</v>
      </c>
      <c r="F36" s="18">
        <v>4</v>
      </c>
      <c r="G36" s="18">
        <v>0</v>
      </c>
      <c r="H36" s="18">
        <v>1</v>
      </c>
      <c r="I36" s="18">
        <v>27</v>
      </c>
      <c r="J36" s="18">
        <v>0</v>
      </c>
      <c r="K36" s="18">
        <v>0</v>
      </c>
      <c r="L36" s="18">
        <v>7</v>
      </c>
      <c r="M36" s="18">
        <v>16</v>
      </c>
      <c r="N36" s="18">
        <v>0</v>
      </c>
      <c r="O36" s="18">
        <v>0</v>
      </c>
      <c r="P36" s="18">
        <v>1</v>
      </c>
      <c r="Q36" s="18">
        <v>0</v>
      </c>
      <c r="R36" s="18">
        <v>25</v>
      </c>
      <c r="S36" s="18">
        <v>5</v>
      </c>
      <c r="T36" s="18">
        <v>3</v>
      </c>
      <c r="U36" s="18">
        <v>0</v>
      </c>
      <c r="V36" s="18">
        <v>3</v>
      </c>
      <c r="W36" s="18">
        <v>5</v>
      </c>
      <c r="X36" s="18">
        <v>0</v>
      </c>
      <c r="Y36" s="18">
        <v>26</v>
      </c>
      <c r="Z36" s="18">
        <v>0</v>
      </c>
      <c r="AA36" s="18">
        <v>0</v>
      </c>
      <c r="AB36" s="18">
        <v>1</v>
      </c>
      <c r="AC36" s="18">
        <v>0</v>
      </c>
      <c r="AD36" s="18">
        <v>33</v>
      </c>
      <c r="AE36" s="18">
        <v>3</v>
      </c>
      <c r="AF36" s="18">
        <v>0</v>
      </c>
      <c r="AG36" s="18">
        <v>20</v>
      </c>
      <c r="AH36" s="18">
        <v>2</v>
      </c>
      <c r="AI36" s="18">
        <v>32</v>
      </c>
      <c r="AJ36" s="18">
        <v>11</v>
      </c>
      <c r="AK36" s="18">
        <v>1</v>
      </c>
      <c r="AL36" s="18">
        <v>0</v>
      </c>
      <c r="AM36" s="18">
        <v>9</v>
      </c>
      <c r="AN36" s="35">
        <f>SUM(C36:AM36)</f>
        <v>323</v>
      </c>
    </row>
    <row r="37" spans="1:40" s="4" customFormat="1" ht="14.25" x14ac:dyDescent="0.2">
      <c r="A37" s="56"/>
      <c r="B37" s="13" t="s">
        <v>0</v>
      </c>
      <c r="C37" s="20">
        <f t="shared" ref="C37:AN37" si="24">SUM(C35:C36)</f>
        <v>3</v>
      </c>
      <c r="D37" s="20">
        <f t="shared" si="24"/>
        <v>85</v>
      </c>
      <c r="E37" s="20">
        <f>SUM(E35:E36)</f>
        <v>0</v>
      </c>
      <c r="F37" s="20">
        <f t="shared" si="24"/>
        <v>4</v>
      </c>
      <c r="G37" s="20">
        <f>SUM(G35:G36)</f>
        <v>0</v>
      </c>
      <c r="H37" s="20">
        <f>SUM(H35:H36)</f>
        <v>1</v>
      </c>
      <c r="I37" s="20">
        <f>SUM(I35:I36)</f>
        <v>27</v>
      </c>
      <c r="J37" s="20">
        <f t="shared" si="24"/>
        <v>0</v>
      </c>
      <c r="K37" s="20">
        <f t="shared" si="24"/>
        <v>0</v>
      </c>
      <c r="L37" s="20">
        <f t="shared" ref="L37" si="25">SUM(L35:L36)</f>
        <v>7</v>
      </c>
      <c r="M37" s="20">
        <f t="shared" si="24"/>
        <v>16</v>
      </c>
      <c r="N37" s="20">
        <f t="shared" si="24"/>
        <v>0</v>
      </c>
      <c r="O37" s="20">
        <f>SUM(O35:O36)</f>
        <v>0</v>
      </c>
      <c r="P37" s="20">
        <f t="shared" si="24"/>
        <v>1</v>
      </c>
      <c r="Q37" s="20">
        <f>SUM(Q35:Q36)</f>
        <v>0</v>
      </c>
      <c r="R37" s="20">
        <f>SUM(R35:R36)</f>
        <v>27</v>
      </c>
      <c r="S37" s="20">
        <f t="shared" si="24"/>
        <v>5</v>
      </c>
      <c r="T37" s="20">
        <f>SUM(T35:T36)</f>
        <v>3</v>
      </c>
      <c r="U37" s="20">
        <f t="shared" si="24"/>
        <v>0</v>
      </c>
      <c r="V37" s="20">
        <f t="shared" si="24"/>
        <v>3</v>
      </c>
      <c r="W37" s="20">
        <f>SUM(W35:W36)</f>
        <v>5</v>
      </c>
      <c r="X37" s="20">
        <f t="shared" ref="X37" si="26">SUM(X35:X36)</f>
        <v>0</v>
      </c>
      <c r="Y37" s="20">
        <f t="shared" si="24"/>
        <v>26</v>
      </c>
      <c r="Z37" s="20">
        <f>SUM(Z35:Z36)</f>
        <v>0</v>
      </c>
      <c r="AA37" s="20">
        <f>SUM(AA35:AA36)</f>
        <v>0</v>
      </c>
      <c r="AB37" s="20">
        <f t="shared" si="24"/>
        <v>1</v>
      </c>
      <c r="AC37" s="20">
        <f>SUM(AC35:AC36)</f>
        <v>0</v>
      </c>
      <c r="AD37" s="20">
        <f>SUM(AD35:AD36)</f>
        <v>33</v>
      </c>
      <c r="AE37" s="20">
        <f t="shared" si="24"/>
        <v>3</v>
      </c>
      <c r="AF37" s="20">
        <f t="shared" si="24"/>
        <v>0</v>
      </c>
      <c r="AG37" s="20">
        <f t="shared" si="24"/>
        <v>20</v>
      </c>
      <c r="AH37" s="20">
        <f>SUM(AH35:AH36)</f>
        <v>2</v>
      </c>
      <c r="AI37" s="20">
        <f t="shared" si="24"/>
        <v>32</v>
      </c>
      <c r="AJ37" s="20">
        <f t="shared" si="24"/>
        <v>11</v>
      </c>
      <c r="AK37" s="20">
        <f t="shared" si="24"/>
        <v>1</v>
      </c>
      <c r="AL37" s="20">
        <f>SUM(AL35:AL36)</f>
        <v>0</v>
      </c>
      <c r="AM37" s="20">
        <f t="shared" si="24"/>
        <v>9</v>
      </c>
      <c r="AN37" s="36">
        <f t="shared" si="24"/>
        <v>325</v>
      </c>
    </row>
    <row r="38" spans="1:40" x14ac:dyDescent="0.25">
      <c r="A38" s="14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35"/>
    </row>
    <row r="39" spans="1:40" x14ac:dyDescent="0.25">
      <c r="A39" s="56">
        <v>9</v>
      </c>
      <c r="B39" s="12" t="s">
        <v>25</v>
      </c>
      <c r="C39" s="18">
        <v>0</v>
      </c>
      <c r="D39" s="18">
        <v>15</v>
      </c>
      <c r="E39" s="18">
        <v>0</v>
      </c>
      <c r="F39" s="18">
        <v>4</v>
      </c>
      <c r="G39" s="18">
        <v>0</v>
      </c>
      <c r="H39" s="18">
        <v>0</v>
      </c>
      <c r="I39" s="18">
        <v>9</v>
      </c>
      <c r="J39" s="18">
        <v>0</v>
      </c>
      <c r="K39" s="18">
        <v>0</v>
      </c>
      <c r="L39" s="18">
        <v>1</v>
      </c>
      <c r="M39" s="18">
        <v>8</v>
      </c>
      <c r="N39" s="18">
        <v>0</v>
      </c>
      <c r="O39" s="18">
        <v>0</v>
      </c>
      <c r="P39" s="18">
        <v>0</v>
      </c>
      <c r="Q39" s="18">
        <v>0</v>
      </c>
      <c r="R39" s="18">
        <v>7</v>
      </c>
      <c r="S39" s="18">
        <v>0</v>
      </c>
      <c r="T39" s="18">
        <v>1</v>
      </c>
      <c r="U39" s="18">
        <v>0</v>
      </c>
      <c r="V39" s="18">
        <v>0</v>
      </c>
      <c r="W39" s="18">
        <v>3</v>
      </c>
      <c r="X39" s="18">
        <v>0</v>
      </c>
      <c r="Y39" s="18">
        <v>4</v>
      </c>
      <c r="Z39" s="18">
        <v>0</v>
      </c>
      <c r="AA39" s="18">
        <v>0</v>
      </c>
      <c r="AB39" s="18">
        <v>0</v>
      </c>
      <c r="AC39" s="18">
        <v>0</v>
      </c>
      <c r="AD39" s="18">
        <v>2</v>
      </c>
      <c r="AE39" s="18">
        <v>0</v>
      </c>
      <c r="AF39" s="18">
        <v>0</v>
      </c>
      <c r="AG39" s="18">
        <v>5</v>
      </c>
      <c r="AH39" s="18">
        <v>0</v>
      </c>
      <c r="AI39" s="18">
        <v>12</v>
      </c>
      <c r="AJ39" s="18">
        <v>2</v>
      </c>
      <c r="AK39" s="18">
        <v>0</v>
      </c>
      <c r="AL39" s="18">
        <v>0</v>
      </c>
      <c r="AM39" s="18">
        <v>1</v>
      </c>
      <c r="AN39" s="35">
        <f>SUM(C39:AM39)</f>
        <v>74</v>
      </c>
    </row>
    <row r="40" spans="1:40" x14ac:dyDescent="0.25">
      <c r="A40" s="56"/>
      <c r="B40" s="12" t="s">
        <v>26</v>
      </c>
      <c r="C40" s="18">
        <v>1</v>
      </c>
      <c r="D40" s="18">
        <v>1</v>
      </c>
      <c r="E40" s="18">
        <v>0</v>
      </c>
      <c r="F40" s="18">
        <v>0</v>
      </c>
      <c r="G40" s="18">
        <v>0</v>
      </c>
      <c r="H40" s="18">
        <v>0</v>
      </c>
      <c r="I40" s="18">
        <v>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3</v>
      </c>
      <c r="X40" s="18">
        <v>0</v>
      </c>
      <c r="Y40" s="18">
        <v>3</v>
      </c>
      <c r="Z40" s="18">
        <v>0</v>
      </c>
      <c r="AA40" s="18">
        <v>0</v>
      </c>
      <c r="AB40" s="18">
        <v>1</v>
      </c>
      <c r="AC40" s="18">
        <v>0</v>
      </c>
      <c r="AD40" s="18">
        <v>1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35">
        <f>SUM(C40:AM40)</f>
        <v>13</v>
      </c>
    </row>
    <row r="41" spans="1:40" x14ac:dyDescent="0.25">
      <c r="A41" s="56"/>
      <c r="B41" s="12" t="s">
        <v>27</v>
      </c>
      <c r="C41" s="18">
        <v>1</v>
      </c>
      <c r="D41" s="18">
        <v>0</v>
      </c>
      <c r="E41" s="18">
        <v>0</v>
      </c>
      <c r="F41" s="18">
        <v>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3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1</v>
      </c>
      <c r="AJ41" s="18">
        <v>0</v>
      </c>
      <c r="AK41" s="18">
        <v>0</v>
      </c>
      <c r="AL41" s="18">
        <v>0</v>
      </c>
      <c r="AM41" s="18">
        <v>2</v>
      </c>
      <c r="AN41" s="35">
        <f>SUM(C41:AM41)</f>
        <v>12</v>
      </c>
    </row>
    <row r="42" spans="1:40" s="4" customFormat="1" ht="14.25" x14ac:dyDescent="0.2">
      <c r="A42" s="56"/>
      <c r="B42" s="13" t="s">
        <v>0</v>
      </c>
      <c r="C42" s="20">
        <f t="shared" ref="C42:AN42" si="27">SUM(C39:C41)</f>
        <v>2</v>
      </c>
      <c r="D42" s="20">
        <f t="shared" si="27"/>
        <v>16</v>
      </c>
      <c r="E42" s="20">
        <f>SUM(E39:E41)</f>
        <v>0</v>
      </c>
      <c r="F42" s="20">
        <f t="shared" si="27"/>
        <v>6</v>
      </c>
      <c r="G42" s="20">
        <f>SUM(G39:G41)</f>
        <v>0</v>
      </c>
      <c r="H42" s="20">
        <f>SUM(H39:H41)</f>
        <v>0</v>
      </c>
      <c r="I42" s="20">
        <f>SUM(I39:I41)</f>
        <v>12</v>
      </c>
      <c r="J42" s="20">
        <f t="shared" si="27"/>
        <v>0</v>
      </c>
      <c r="K42" s="20">
        <f t="shared" si="27"/>
        <v>0</v>
      </c>
      <c r="L42" s="20">
        <f t="shared" ref="L42" si="28">SUM(L39:L41)</f>
        <v>1</v>
      </c>
      <c r="M42" s="20">
        <f t="shared" si="27"/>
        <v>10</v>
      </c>
      <c r="N42" s="20">
        <f t="shared" si="27"/>
        <v>0</v>
      </c>
      <c r="O42" s="20">
        <f>SUM(O39:O41)</f>
        <v>0</v>
      </c>
      <c r="P42" s="20">
        <f t="shared" si="27"/>
        <v>0</v>
      </c>
      <c r="Q42" s="20">
        <f>SUM(Q39:Q41)</f>
        <v>0</v>
      </c>
      <c r="R42" s="20">
        <f>SUM(R39:R41)</f>
        <v>10</v>
      </c>
      <c r="S42" s="20">
        <f t="shared" si="27"/>
        <v>0</v>
      </c>
      <c r="T42" s="20">
        <f>SUM(T39:T41)</f>
        <v>1</v>
      </c>
      <c r="U42" s="20">
        <f t="shared" si="27"/>
        <v>0</v>
      </c>
      <c r="V42" s="20">
        <f t="shared" si="27"/>
        <v>0</v>
      </c>
      <c r="W42" s="20">
        <f>SUM(W39:W41)</f>
        <v>6</v>
      </c>
      <c r="X42" s="20">
        <f t="shared" ref="X42" si="29">SUM(X39:X41)</f>
        <v>0</v>
      </c>
      <c r="Y42" s="20">
        <f t="shared" si="27"/>
        <v>8</v>
      </c>
      <c r="Z42" s="20">
        <f>SUM(Z39:Z41)</f>
        <v>0</v>
      </c>
      <c r="AA42" s="20">
        <f>SUM(AA39:AA41)</f>
        <v>0</v>
      </c>
      <c r="AB42" s="20">
        <f t="shared" si="27"/>
        <v>1</v>
      </c>
      <c r="AC42" s="20">
        <f>SUM(AC39:AC41)</f>
        <v>0</v>
      </c>
      <c r="AD42" s="20">
        <f>SUM(AD39:AD41)</f>
        <v>3</v>
      </c>
      <c r="AE42" s="20">
        <f t="shared" si="27"/>
        <v>0</v>
      </c>
      <c r="AF42" s="20">
        <f t="shared" si="27"/>
        <v>0</v>
      </c>
      <c r="AG42" s="20">
        <f t="shared" si="27"/>
        <v>5</v>
      </c>
      <c r="AH42" s="20">
        <f>SUM(AH39:AH41)</f>
        <v>0</v>
      </c>
      <c r="AI42" s="20">
        <f t="shared" si="27"/>
        <v>13</v>
      </c>
      <c r="AJ42" s="20">
        <f t="shared" si="27"/>
        <v>2</v>
      </c>
      <c r="AK42" s="20">
        <f t="shared" si="27"/>
        <v>0</v>
      </c>
      <c r="AL42" s="20">
        <f>SUM(AL39:AL41)</f>
        <v>0</v>
      </c>
      <c r="AM42" s="20">
        <f t="shared" si="27"/>
        <v>3</v>
      </c>
      <c r="AN42" s="36">
        <f t="shared" si="27"/>
        <v>99</v>
      </c>
    </row>
    <row r="43" spans="1:40" x14ac:dyDescent="0.25">
      <c r="A43" s="14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35"/>
    </row>
    <row r="44" spans="1:40" s="4" customFormat="1" x14ac:dyDescent="0.25">
      <c r="A44" s="14">
        <v>10</v>
      </c>
      <c r="B44" s="12" t="s">
        <v>28</v>
      </c>
      <c r="C44" s="20">
        <v>0</v>
      </c>
      <c r="D44" s="20">
        <v>51</v>
      </c>
      <c r="E44" s="20">
        <v>0</v>
      </c>
      <c r="F44" s="20">
        <v>17</v>
      </c>
      <c r="G44" s="20">
        <v>0</v>
      </c>
      <c r="H44" s="20">
        <v>1</v>
      </c>
      <c r="I44" s="20">
        <v>12</v>
      </c>
      <c r="J44" s="20">
        <v>0</v>
      </c>
      <c r="K44" s="20">
        <v>0</v>
      </c>
      <c r="L44" s="20">
        <v>0</v>
      </c>
      <c r="M44" s="20">
        <v>1</v>
      </c>
      <c r="N44" s="20">
        <v>1</v>
      </c>
      <c r="O44" s="20">
        <v>0</v>
      </c>
      <c r="P44" s="20">
        <v>1</v>
      </c>
      <c r="Q44" s="20">
        <v>0</v>
      </c>
      <c r="R44" s="20">
        <v>7</v>
      </c>
      <c r="S44" s="20">
        <v>13</v>
      </c>
      <c r="T44" s="20">
        <v>0</v>
      </c>
      <c r="U44" s="20">
        <v>1</v>
      </c>
      <c r="V44" s="20">
        <v>1</v>
      </c>
      <c r="W44" s="20">
        <v>15</v>
      </c>
      <c r="X44" s="20">
        <v>0</v>
      </c>
      <c r="Y44" s="20">
        <v>11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10</v>
      </c>
      <c r="AF44" s="20">
        <v>0</v>
      </c>
      <c r="AG44" s="20">
        <v>8</v>
      </c>
      <c r="AH44" s="20">
        <v>0</v>
      </c>
      <c r="AI44" s="20">
        <v>16</v>
      </c>
      <c r="AJ44" s="20">
        <v>4</v>
      </c>
      <c r="AK44" s="20">
        <v>1</v>
      </c>
      <c r="AL44" s="20">
        <v>1</v>
      </c>
      <c r="AM44" s="20">
        <v>25</v>
      </c>
      <c r="AN44" s="36">
        <f>SUM(C44:AM44)</f>
        <v>197</v>
      </c>
    </row>
    <row r="45" spans="1:40" x14ac:dyDescent="0.25">
      <c r="A45" s="14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35"/>
    </row>
    <row r="46" spans="1:40" x14ac:dyDescent="0.25">
      <c r="A46" s="56">
        <v>11</v>
      </c>
      <c r="B46" s="12" t="s">
        <v>29</v>
      </c>
      <c r="C46" s="18">
        <v>2</v>
      </c>
      <c r="D46" s="18">
        <v>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1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2</v>
      </c>
      <c r="S46" s="18">
        <v>1</v>
      </c>
      <c r="T46" s="18">
        <v>0</v>
      </c>
      <c r="U46" s="18">
        <v>0</v>
      </c>
      <c r="V46" s="18">
        <v>0</v>
      </c>
      <c r="W46" s="18">
        <v>2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2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2</v>
      </c>
      <c r="AN46" s="35">
        <f>SUM(C46:AM46)</f>
        <v>20</v>
      </c>
    </row>
    <row r="47" spans="1:40" x14ac:dyDescent="0.25">
      <c r="A47" s="56"/>
      <c r="B47" s="12" t="s">
        <v>30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35">
        <f>SUM(C47:AM47)</f>
        <v>0</v>
      </c>
    </row>
    <row r="48" spans="1:40" x14ac:dyDescent="0.25">
      <c r="A48" s="56"/>
      <c r="B48" s="12" t="s">
        <v>31</v>
      </c>
      <c r="C48" s="18">
        <v>2</v>
      </c>
      <c r="D48" s="18">
        <v>26</v>
      </c>
      <c r="E48" s="18">
        <v>0</v>
      </c>
      <c r="F48" s="18">
        <v>2</v>
      </c>
      <c r="G48" s="18">
        <v>0</v>
      </c>
      <c r="H48" s="18">
        <v>0</v>
      </c>
      <c r="I48" s="18">
        <v>4</v>
      </c>
      <c r="J48" s="18">
        <v>0</v>
      </c>
      <c r="K48" s="18">
        <v>0</v>
      </c>
      <c r="L48" s="18">
        <v>0</v>
      </c>
      <c r="M48" s="18">
        <v>1</v>
      </c>
      <c r="N48" s="18">
        <v>0</v>
      </c>
      <c r="O48" s="18">
        <v>0</v>
      </c>
      <c r="P48" s="18">
        <v>0</v>
      </c>
      <c r="Q48" s="18">
        <v>0</v>
      </c>
      <c r="R48" s="18">
        <v>6</v>
      </c>
      <c r="S48" s="18">
        <v>1</v>
      </c>
      <c r="T48" s="18">
        <v>0</v>
      </c>
      <c r="U48" s="18">
        <v>0</v>
      </c>
      <c r="V48" s="18">
        <v>0</v>
      </c>
      <c r="W48" s="18">
        <v>8</v>
      </c>
      <c r="X48" s="18">
        <v>0</v>
      </c>
      <c r="Y48" s="18">
        <v>5</v>
      </c>
      <c r="Z48" s="18">
        <v>0</v>
      </c>
      <c r="AA48" s="18">
        <v>0</v>
      </c>
      <c r="AB48" s="18">
        <v>0</v>
      </c>
      <c r="AC48" s="18">
        <v>0</v>
      </c>
      <c r="AD48" s="18">
        <v>1</v>
      </c>
      <c r="AE48" s="18">
        <v>0</v>
      </c>
      <c r="AF48" s="18">
        <v>0</v>
      </c>
      <c r="AG48" s="18">
        <v>5</v>
      </c>
      <c r="AH48" s="18">
        <v>0</v>
      </c>
      <c r="AI48" s="18">
        <v>5</v>
      </c>
      <c r="AJ48" s="18">
        <v>2</v>
      </c>
      <c r="AK48" s="18">
        <v>0</v>
      </c>
      <c r="AL48" s="18">
        <v>0</v>
      </c>
      <c r="AM48" s="18">
        <v>1</v>
      </c>
      <c r="AN48" s="35">
        <f>SUM(C48:AM48)</f>
        <v>69</v>
      </c>
    </row>
    <row r="49" spans="1:40" x14ac:dyDescent="0.25">
      <c r="A49" s="56"/>
      <c r="B49" s="12" t="s">
        <v>32</v>
      </c>
      <c r="C49" s="18">
        <v>0</v>
      </c>
      <c r="D49" s="18">
        <v>6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0</v>
      </c>
      <c r="R49" s="18">
        <v>1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1</v>
      </c>
      <c r="AN49" s="35">
        <f>SUM(C49:AM49)</f>
        <v>10</v>
      </c>
    </row>
    <row r="50" spans="1:40" s="4" customFormat="1" ht="14.25" x14ac:dyDescent="0.2">
      <c r="A50" s="56"/>
      <c r="B50" s="13" t="s">
        <v>0</v>
      </c>
      <c r="C50" s="20">
        <f t="shared" ref="C50:M50" si="30">SUM(C46:C49)</f>
        <v>4</v>
      </c>
      <c r="D50" s="20">
        <f t="shared" si="30"/>
        <v>39</v>
      </c>
      <c r="E50" s="20">
        <f>SUM(E46:E49)</f>
        <v>0</v>
      </c>
      <c r="F50" s="20">
        <f t="shared" si="30"/>
        <v>2</v>
      </c>
      <c r="G50" s="20">
        <f>SUM(G46:G49)</f>
        <v>0</v>
      </c>
      <c r="H50" s="20">
        <f>SUM(H46:H49)</f>
        <v>0</v>
      </c>
      <c r="I50" s="20">
        <f>SUM(I46:I49)</f>
        <v>4</v>
      </c>
      <c r="J50" s="20">
        <f t="shared" si="30"/>
        <v>1</v>
      </c>
      <c r="K50" s="20">
        <f t="shared" si="30"/>
        <v>0</v>
      </c>
      <c r="L50" s="20">
        <f t="shared" ref="L50" si="31">SUM(L46:L49)</f>
        <v>0</v>
      </c>
      <c r="M50" s="20">
        <f t="shared" si="30"/>
        <v>3</v>
      </c>
      <c r="N50" s="20">
        <f>SUM(N46:N49)</f>
        <v>0</v>
      </c>
      <c r="O50" s="20">
        <f>SUM(O46:O49)</f>
        <v>0</v>
      </c>
      <c r="P50" s="20">
        <f t="shared" ref="P50:AB50" si="32">SUM(P46:P49)</f>
        <v>0</v>
      </c>
      <c r="Q50" s="20">
        <f>SUM(Q46:Q49)</f>
        <v>0</v>
      </c>
      <c r="R50" s="20">
        <f>SUM(R46:R49)</f>
        <v>9</v>
      </c>
      <c r="S50" s="20">
        <f t="shared" si="32"/>
        <v>2</v>
      </c>
      <c r="T50" s="20">
        <f>SUM(T46:T49)</f>
        <v>0</v>
      </c>
      <c r="U50" s="20">
        <f t="shared" si="32"/>
        <v>0</v>
      </c>
      <c r="V50" s="20">
        <f t="shared" si="32"/>
        <v>0</v>
      </c>
      <c r="W50" s="20">
        <f>SUM(W46:W49)</f>
        <v>11</v>
      </c>
      <c r="X50" s="20">
        <f t="shared" ref="X50" si="33">SUM(X46:X49)</f>
        <v>0</v>
      </c>
      <c r="Y50" s="20">
        <f t="shared" si="32"/>
        <v>5</v>
      </c>
      <c r="Z50" s="20">
        <f>SUM(Z46:Z49)</f>
        <v>0</v>
      </c>
      <c r="AA50" s="20">
        <f>SUM(AA46:AA49)</f>
        <v>0</v>
      </c>
      <c r="AB50" s="20">
        <f t="shared" si="32"/>
        <v>0</v>
      </c>
      <c r="AC50" s="20">
        <f>SUM(AC46:AC49)</f>
        <v>0</v>
      </c>
      <c r="AD50" s="20">
        <f>SUM(AD46:AD49)</f>
        <v>1</v>
      </c>
      <c r="AE50" s="20">
        <f t="shared" ref="AE50:AM50" si="34">SUM(AE46:AE49)</f>
        <v>0</v>
      </c>
      <c r="AF50" s="20">
        <f t="shared" si="34"/>
        <v>0</v>
      </c>
      <c r="AG50" s="20">
        <f t="shared" si="34"/>
        <v>7</v>
      </c>
      <c r="AH50" s="20">
        <f>SUM(AH46:AH49)</f>
        <v>0</v>
      </c>
      <c r="AI50" s="20">
        <f>SUM(AI46:AI49)</f>
        <v>5</v>
      </c>
      <c r="AJ50" s="20">
        <f>SUM(AJ46:AJ49)</f>
        <v>2</v>
      </c>
      <c r="AK50" s="20">
        <f t="shared" si="34"/>
        <v>0</v>
      </c>
      <c r="AL50" s="20">
        <f>SUM(AL46:AL49)</f>
        <v>0</v>
      </c>
      <c r="AM50" s="20">
        <f t="shared" si="34"/>
        <v>4</v>
      </c>
      <c r="AN50" s="36">
        <f>SUM(AN46:AN49)</f>
        <v>99</v>
      </c>
    </row>
    <row r="51" spans="1:40" s="4" customFormat="1" x14ac:dyDescent="0.2">
      <c r="A51" s="14"/>
      <c r="B51" s="1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36"/>
    </row>
    <row r="52" spans="1:40" x14ac:dyDescent="0.25">
      <c r="A52" s="56">
        <v>12</v>
      </c>
      <c r="B52" s="12" t="s">
        <v>33</v>
      </c>
      <c r="C52" s="18">
        <v>0</v>
      </c>
      <c r="D52" s="18">
        <v>7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  <c r="J52" s="18">
        <v>0</v>
      </c>
      <c r="K52" s="18">
        <v>0</v>
      </c>
      <c r="L52" s="18">
        <v>2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3</v>
      </c>
      <c r="S52" s="18">
        <v>2</v>
      </c>
      <c r="T52" s="18">
        <v>1</v>
      </c>
      <c r="U52" s="18">
        <v>0</v>
      </c>
      <c r="V52" s="18">
        <v>0</v>
      </c>
      <c r="W52" s="18">
        <v>3</v>
      </c>
      <c r="X52" s="18">
        <v>0</v>
      </c>
      <c r="Y52" s="18">
        <v>9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1</v>
      </c>
      <c r="AF52" s="18">
        <v>0</v>
      </c>
      <c r="AG52" s="18">
        <v>3</v>
      </c>
      <c r="AH52" s="18">
        <v>0</v>
      </c>
      <c r="AI52" s="18">
        <v>2</v>
      </c>
      <c r="AJ52" s="18">
        <v>0</v>
      </c>
      <c r="AK52" s="18">
        <v>0</v>
      </c>
      <c r="AL52" s="18">
        <v>0</v>
      </c>
      <c r="AM52" s="18">
        <v>3</v>
      </c>
      <c r="AN52" s="35">
        <f t="shared" ref="AN52:AN57" si="35">SUM(C52:AM52)</f>
        <v>37</v>
      </c>
    </row>
    <row r="53" spans="1:40" x14ac:dyDescent="0.25">
      <c r="A53" s="56"/>
      <c r="B53" s="12" t="s">
        <v>34</v>
      </c>
      <c r="C53" s="18">
        <v>0</v>
      </c>
      <c r="D53" s="18">
        <v>4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1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1</v>
      </c>
      <c r="AH53" s="18">
        <v>0</v>
      </c>
      <c r="AI53" s="18">
        <v>1</v>
      </c>
      <c r="AJ53" s="18">
        <v>0</v>
      </c>
      <c r="AK53" s="18">
        <v>0</v>
      </c>
      <c r="AL53" s="18">
        <v>0</v>
      </c>
      <c r="AM53" s="18">
        <v>0</v>
      </c>
      <c r="AN53" s="35">
        <f t="shared" si="35"/>
        <v>7</v>
      </c>
    </row>
    <row r="54" spans="1:40" x14ac:dyDescent="0.25">
      <c r="A54" s="56"/>
      <c r="B54" s="12" t="s">
        <v>35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</v>
      </c>
      <c r="AJ54" s="18">
        <v>0</v>
      </c>
      <c r="AK54" s="18">
        <v>0</v>
      </c>
      <c r="AL54" s="18">
        <v>0</v>
      </c>
      <c r="AM54" s="18">
        <v>0</v>
      </c>
      <c r="AN54" s="35">
        <f t="shared" si="35"/>
        <v>2</v>
      </c>
    </row>
    <row r="55" spans="1:40" x14ac:dyDescent="0.25">
      <c r="A55" s="56"/>
      <c r="B55" s="12" t="s">
        <v>36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1</v>
      </c>
      <c r="AL55" s="18">
        <v>0</v>
      </c>
      <c r="AM55" s="18">
        <v>0</v>
      </c>
      <c r="AN55" s="35">
        <f t="shared" si="35"/>
        <v>1</v>
      </c>
    </row>
    <row r="56" spans="1:40" x14ac:dyDescent="0.25">
      <c r="A56" s="56"/>
      <c r="B56" s="12" t="s">
        <v>37</v>
      </c>
      <c r="C56" s="18">
        <v>0</v>
      </c>
      <c r="D56" s="18">
        <v>5</v>
      </c>
      <c r="E56" s="18">
        <v>0</v>
      </c>
      <c r="F56" s="18">
        <v>3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0</v>
      </c>
      <c r="O56" s="18">
        <v>0</v>
      </c>
      <c r="P56" s="18">
        <v>0</v>
      </c>
      <c r="Q56" s="18">
        <v>0</v>
      </c>
      <c r="R56" s="18">
        <v>1</v>
      </c>
      <c r="S56" s="18">
        <v>2</v>
      </c>
      <c r="T56" s="18">
        <v>0</v>
      </c>
      <c r="U56" s="18">
        <v>1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1</v>
      </c>
      <c r="AE56" s="18">
        <v>0</v>
      </c>
      <c r="AF56" s="18">
        <v>0</v>
      </c>
      <c r="AG56" s="18">
        <v>0</v>
      </c>
      <c r="AH56" s="18">
        <v>0</v>
      </c>
      <c r="AI56" s="18">
        <v>2</v>
      </c>
      <c r="AJ56" s="18">
        <v>0</v>
      </c>
      <c r="AK56" s="18">
        <v>0</v>
      </c>
      <c r="AL56" s="18">
        <v>0</v>
      </c>
      <c r="AM56" s="18">
        <v>0</v>
      </c>
      <c r="AN56" s="35">
        <f t="shared" si="35"/>
        <v>16</v>
      </c>
    </row>
    <row r="57" spans="1:40" x14ac:dyDescent="0.25">
      <c r="A57" s="56"/>
      <c r="B57" s="12" t="s">
        <v>38</v>
      </c>
      <c r="C57" s="18">
        <v>0</v>
      </c>
      <c r="D57" s="18">
        <v>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3</v>
      </c>
      <c r="AH57" s="18">
        <v>0</v>
      </c>
      <c r="AI57" s="18">
        <v>1</v>
      </c>
      <c r="AJ57" s="18">
        <v>0</v>
      </c>
      <c r="AK57" s="18">
        <v>0</v>
      </c>
      <c r="AL57" s="18">
        <v>0</v>
      </c>
      <c r="AM57" s="18">
        <v>1</v>
      </c>
      <c r="AN57" s="35">
        <f t="shared" si="35"/>
        <v>6</v>
      </c>
    </row>
    <row r="58" spans="1:40" s="4" customFormat="1" ht="14.25" x14ac:dyDescent="0.2">
      <c r="A58" s="56"/>
      <c r="B58" s="13" t="s">
        <v>0</v>
      </c>
      <c r="C58" s="20">
        <f t="shared" ref="C58:AN58" si="36">SUM(C52:C57)</f>
        <v>0</v>
      </c>
      <c r="D58" s="20">
        <f t="shared" si="36"/>
        <v>17</v>
      </c>
      <c r="E58" s="20">
        <f>SUM(E52:E57)</f>
        <v>0</v>
      </c>
      <c r="F58" s="20">
        <f t="shared" si="36"/>
        <v>3</v>
      </c>
      <c r="G58" s="20">
        <f>SUM(G52:G57)</f>
        <v>0</v>
      </c>
      <c r="H58" s="20">
        <f>SUM(H52:H57)</f>
        <v>0</v>
      </c>
      <c r="I58" s="20">
        <f>SUM(I52:I57)</f>
        <v>1</v>
      </c>
      <c r="J58" s="20">
        <f t="shared" si="36"/>
        <v>0</v>
      </c>
      <c r="K58" s="20">
        <f t="shared" si="36"/>
        <v>0</v>
      </c>
      <c r="L58" s="20">
        <f t="shared" ref="L58" si="37">SUM(L52:L57)</f>
        <v>2</v>
      </c>
      <c r="M58" s="20">
        <f t="shared" si="36"/>
        <v>1</v>
      </c>
      <c r="N58" s="20">
        <f t="shared" si="36"/>
        <v>0</v>
      </c>
      <c r="O58" s="20">
        <f>SUM(O52:O57)</f>
        <v>0</v>
      </c>
      <c r="P58" s="20">
        <f t="shared" si="36"/>
        <v>0</v>
      </c>
      <c r="Q58" s="20">
        <f>SUM(Q52:Q57)</f>
        <v>0</v>
      </c>
      <c r="R58" s="20">
        <f>SUM(R52:R57)</f>
        <v>4</v>
      </c>
      <c r="S58" s="20">
        <f t="shared" si="36"/>
        <v>5</v>
      </c>
      <c r="T58" s="20">
        <f>SUM(T52:T57)</f>
        <v>1</v>
      </c>
      <c r="U58" s="20">
        <f t="shared" si="36"/>
        <v>1</v>
      </c>
      <c r="V58" s="20">
        <f t="shared" si="36"/>
        <v>0</v>
      </c>
      <c r="W58" s="20">
        <f>SUM(W52:W57)</f>
        <v>4</v>
      </c>
      <c r="X58" s="20">
        <f t="shared" ref="X58" si="38">SUM(X52:X57)</f>
        <v>0</v>
      </c>
      <c r="Y58" s="20">
        <f t="shared" si="36"/>
        <v>9</v>
      </c>
      <c r="Z58" s="20">
        <f>SUM(Z52:Z57)</f>
        <v>0</v>
      </c>
      <c r="AA58" s="20">
        <f>SUM(AA52:AA57)</f>
        <v>0</v>
      </c>
      <c r="AB58" s="20">
        <f t="shared" si="36"/>
        <v>0</v>
      </c>
      <c r="AC58" s="20">
        <f>SUM(AC52:AC57)</f>
        <v>0</v>
      </c>
      <c r="AD58" s="20">
        <f>SUM(AD52:AD57)</f>
        <v>1</v>
      </c>
      <c r="AE58" s="20">
        <f t="shared" si="36"/>
        <v>1</v>
      </c>
      <c r="AF58" s="20">
        <f t="shared" si="36"/>
        <v>0</v>
      </c>
      <c r="AG58" s="20">
        <f t="shared" si="36"/>
        <v>7</v>
      </c>
      <c r="AH58" s="20">
        <f>SUM(AH52:AH57)</f>
        <v>0</v>
      </c>
      <c r="AI58" s="20">
        <f t="shared" si="36"/>
        <v>7</v>
      </c>
      <c r="AJ58" s="20">
        <f t="shared" si="36"/>
        <v>0</v>
      </c>
      <c r="AK58" s="20">
        <f t="shared" si="36"/>
        <v>1</v>
      </c>
      <c r="AL58" s="20">
        <f>SUM(AL52:AL57)</f>
        <v>0</v>
      </c>
      <c r="AM58" s="20">
        <f t="shared" si="36"/>
        <v>4</v>
      </c>
      <c r="AN58" s="36">
        <f t="shared" si="36"/>
        <v>69</v>
      </c>
    </row>
    <row r="59" spans="1:40" x14ac:dyDescent="0.25">
      <c r="A59" s="14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35"/>
    </row>
    <row r="60" spans="1:40" x14ac:dyDescent="0.25">
      <c r="A60" s="56">
        <v>13</v>
      </c>
      <c r="B60" s="12" t="s">
        <v>39</v>
      </c>
      <c r="C60" s="18">
        <v>0</v>
      </c>
      <c r="D60" s="18">
        <v>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2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1</v>
      </c>
      <c r="AJ60" s="18">
        <v>0</v>
      </c>
      <c r="AK60" s="18">
        <v>0</v>
      </c>
      <c r="AL60" s="18">
        <v>0</v>
      </c>
      <c r="AM60" s="18">
        <v>0</v>
      </c>
      <c r="AN60" s="35">
        <f t="shared" ref="AN60:AN66" si="39">SUM(C60:AM60)</f>
        <v>5</v>
      </c>
    </row>
    <row r="61" spans="1:40" x14ac:dyDescent="0.25">
      <c r="A61" s="56"/>
      <c r="B61" s="12" t="s">
        <v>40</v>
      </c>
      <c r="C61" s="18">
        <v>0</v>
      </c>
      <c r="D61" s="18">
        <v>5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1</v>
      </c>
      <c r="S61" s="18">
        <v>1</v>
      </c>
      <c r="T61" s="18">
        <v>0</v>
      </c>
      <c r="U61" s="18">
        <v>0</v>
      </c>
      <c r="V61" s="18">
        <v>0</v>
      </c>
      <c r="W61" s="18">
        <v>2</v>
      </c>
      <c r="X61" s="18">
        <v>0</v>
      </c>
      <c r="Y61" s="18">
        <v>1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1</v>
      </c>
      <c r="AH61" s="18">
        <v>0</v>
      </c>
      <c r="AI61" s="18">
        <v>2</v>
      </c>
      <c r="AJ61" s="18">
        <v>2</v>
      </c>
      <c r="AK61" s="18">
        <v>0</v>
      </c>
      <c r="AL61" s="18">
        <v>0</v>
      </c>
      <c r="AM61" s="18">
        <v>1</v>
      </c>
      <c r="AN61" s="35">
        <f t="shared" si="39"/>
        <v>17</v>
      </c>
    </row>
    <row r="62" spans="1:40" x14ac:dyDescent="0.25">
      <c r="A62" s="56"/>
      <c r="B62" s="12" t="s">
        <v>41</v>
      </c>
      <c r="C62" s="18">
        <v>0</v>
      </c>
      <c r="D62" s="18">
        <v>9</v>
      </c>
      <c r="E62" s="18">
        <v>0</v>
      </c>
      <c r="F62" s="18">
        <v>2</v>
      </c>
      <c r="G62" s="18">
        <v>0</v>
      </c>
      <c r="H62" s="18">
        <v>0</v>
      </c>
      <c r="I62" s="18">
        <v>1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  <c r="P62" s="18">
        <v>0</v>
      </c>
      <c r="Q62" s="18">
        <v>0</v>
      </c>
      <c r="R62" s="18">
        <v>4</v>
      </c>
      <c r="S62" s="18">
        <v>1</v>
      </c>
      <c r="T62" s="18">
        <v>0</v>
      </c>
      <c r="U62" s="18">
        <v>0</v>
      </c>
      <c r="V62" s="18">
        <v>0</v>
      </c>
      <c r="W62" s="18">
        <v>3</v>
      </c>
      <c r="X62" s="18">
        <v>0</v>
      </c>
      <c r="Y62" s="18">
        <v>3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5</v>
      </c>
      <c r="AH62" s="18">
        <v>0</v>
      </c>
      <c r="AI62" s="18">
        <v>3</v>
      </c>
      <c r="AJ62" s="18">
        <v>2</v>
      </c>
      <c r="AK62" s="18">
        <v>0</v>
      </c>
      <c r="AL62" s="18">
        <v>0</v>
      </c>
      <c r="AM62" s="18">
        <v>0</v>
      </c>
      <c r="AN62" s="35">
        <f t="shared" si="39"/>
        <v>34</v>
      </c>
    </row>
    <row r="63" spans="1:40" x14ac:dyDescent="0.25">
      <c r="A63" s="56"/>
      <c r="B63" s="12" t="s">
        <v>42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35">
        <f t="shared" si="39"/>
        <v>1</v>
      </c>
    </row>
    <row r="64" spans="1:40" x14ac:dyDescent="0.25">
      <c r="A64" s="56"/>
      <c r="B64" s="12" t="s">
        <v>43</v>
      </c>
      <c r="C64" s="18">
        <v>0</v>
      </c>
      <c r="D64" s="18">
        <v>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1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1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35">
        <f t="shared" si="39"/>
        <v>3</v>
      </c>
    </row>
    <row r="65" spans="1:40" x14ac:dyDescent="0.25">
      <c r="A65" s="56"/>
      <c r="B65" s="12" t="s">
        <v>44</v>
      </c>
      <c r="C65" s="18">
        <v>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35">
        <f t="shared" si="39"/>
        <v>6</v>
      </c>
    </row>
    <row r="66" spans="1:40" x14ac:dyDescent="0.25">
      <c r="A66" s="56"/>
      <c r="B66" s="12" t="s">
        <v>45</v>
      </c>
      <c r="C66" s="18">
        <v>0</v>
      </c>
      <c r="D66" s="18">
        <v>1</v>
      </c>
      <c r="E66" s="18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0</v>
      </c>
      <c r="Y66" s="18">
        <v>3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1</v>
      </c>
      <c r="AH66" s="18">
        <v>0</v>
      </c>
      <c r="AI66" s="18">
        <v>1</v>
      </c>
      <c r="AJ66" s="18">
        <v>2</v>
      </c>
      <c r="AK66" s="18">
        <v>0</v>
      </c>
      <c r="AL66" s="18">
        <v>0</v>
      </c>
      <c r="AM66" s="18">
        <v>0</v>
      </c>
      <c r="AN66" s="35">
        <f t="shared" si="39"/>
        <v>10</v>
      </c>
    </row>
    <row r="67" spans="1:40" s="4" customFormat="1" ht="14.25" x14ac:dyDescent="0.2">
      <c r="A67" s="56"/>
      <c r="B67" s="13" t="s">
        <v>0</v>
      </c>
      <c r="C67" s="20">
        <f t="shared" ref="C67:AN67" si="40">SUM(C60:C66)</f>
        <v>4</v>
      </c>
      <c r="D67" s="20">
        <f t="shared" si="40"/>
        <v>18</v>
      </c>
      <c r="E67" s="20">
        <f>SUM(E60:E66)</f>
        <v>1</v>
      </c>
      <c r="F67" s="20">
        <f t="shared" si="40"/>
        <v>2</v>
      </c>
      <c r="G67" s="20">
        <f>SUM(G60:G66)</f>
        <v>0</v>
      </c>
      <c r="H67" s="20">
        <f>SUM(H60:H66)</f>
        <v>0</v>
      </c>
      <c r="I67" s="20">
        <f>SUM(I60:I66)</f>
        <v>2</v>
      </c>
      <c r="J67" s="20">
        <f t="shared" si="40"/>
        <v>1</v>
      </c>
      <c r="K67" s="20">
        <f t="shared" si="40"/>
        <v>0</v>
      </c>
      <c r="L67" s="20">
        <f t="shared" ref="L67" si="41">SUM(L60:L66)</f>
        <v>0</v>
      </c>
      <c r="M67" s="20">
        <f t="shared" si="40"/>
        <v>3</v>
      </c>
      <c r="N67" s="20">
        <f t="shared" si="40"/>
        <v>0</v>
      </c>
      <c r="O67" s="20">
        <f>SUM(O60:O66)</f>
        <v>0</v>
      </c>
      <c r="P67" s="20">
        <f t="shared" si="40"/>
        <v>0</v>
      </c>
      <c r="Q67" s="20">
        <f>SUM(Q60:Q66)</f>
        <v>0</v>
      </c>
      <c r="R67" s="20">
        <f>SUM(R60:R66)</f>
        <v>6</v>
      </c>
      <c r="S67" s="20">
        <f t="shared" si="40"/>
        <v>2</v>
      </c>
      <c r="T67" s="20">
        <f>SUM(T60:T66)</f>
        <v>0</v>
      </c>
      <c r="U67" s="20">
        <f t="shared" si="40"/>
        <v>0</v>
      </c>
      <c r="V67" s="20">
        <f t="shared" si="40"/>
        <v>0</v>
      </c>
      <c r="W67" s="20">
        <f>SUM(W60:W66)</f>
        <v>6</v>
      </c>
      <c r="X67" s="20">
        <f t="shared" ref="X67" si="42">SUM(X60:X66)</f>
        <v>0</v>
      </c>
      <c r="Y67" s="20">
        <f t="shared" si="40"/>
        <v>9</v>
      </c>
      <c r="Z67" s="20">
        <f>SUM(Z60:Z66)</f>
        <v>0</v>
      </c>
      <c r="AA67" s="20">
        <f>SUM(AA60:AA66)</f>
        <v>0</v>
      </c>
      <c r="AB67" s="20">
        <f t="shared" si="40"/>
        <v>0</v>
      </c>
      <c r="AC67" s="20">
        <f>SUM(AC60:AC66)</f>
        <v>0</v>
      </c>
      <c r="AD67" s="20">
        <f>SUM(AD60:AD66)</f>
        <v>1</v>
      </c>
      <c r="AE67" s="20">
        <f t="shared" si="40"/>
        <v>0</v>
      </c>
      <c r="AF67" s="20">
        <f t="shared" si="40"/>
        <v>0</v>
      </c>
      <c r="AG67" s="20">
        <f t="shared" si="40"/>
        <v>7</v>
      </c>
      <c r="AH67" s="20">
        <f>SUM(AH60:AH66)</f>
        <v>0</v>
      </c>
      <c r="AI67" s="20">
        <f t="shared" si="40"/>
        <v>7</v>
      </c>
      <c r="AJ67" s="20">
        <f>SUM(AJ60:AJ66)</f>
        <v>6</v>
      </c>
      <c r="AK67" s="20">
        <f t="shared" si="40"/>
        <v>0</v>
      </c>
      <c r="AL67" s="20">
        <f>SUM(AL60:AL66)</f>
        <v>0</v>
      </c>
      <c r="AM67" s="20">
        <f t="shared" si="40"/>
        <v>1</v>
      </c>
      <c r="AN67" s="36">
        <f t="shared" si="40"/>
        <v>76</v>
      </c>
    </row>
    <row r="68" spans="1:40" x14ac:dyDescent="0.25">
      <c r="A68" s="14"/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35"/>
    </row>
    <row r="69" spans="1:40" x14ac:dyDescent="0.25">
      <c r="A69" s="56">
        <v>14</v>
      </c>
      <c r="B69" s="12" t="s">
        <v>46</v>
      </c>
      <c r="C69" s="18">
        <v>0</v>
      </c>
      <c r="D69" s="18">
        <v>0</v>
      </c>
      <c r="E69" s="18">
        <v>0</v>
      </c>
      <c r="F69" s="18">
        <v>1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2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2</v>
      </c>
      <c r="AE69" s="18">
        <v>0</v>
      </c>
      <c r="AF69" s="18">
        <v>0</v>
      </c>
      <c r="AG69" s="18">
        <v>1</v>
      </c>
      <c r="AH69" s="18">
        <v>0</v>
      </c>
      <c r="AI69" s="18">
        <v>1</v>
      </c>
      <c r="AJ69" s="18">
        <v>0</v>
      </c>
      <c r="AK69" s="18">
        <v>0</v>
      </c>
      <c r="AL69" s="18">
        <v>0</v>
      </c>
      <c r="AM69" s="18">
        <v>0</v>
      </c>
      <c r="AN69" s="35">
        <f>SUM(C69:AM69)</f>
        <v>7</v>
      </c>
    </row>
    <row r="70" spans="1:40" x14ac:dyDescent="0.25">
      <c r="A70" s="56"/>
      <c r="B70" s="12" t="s">
        <v>47</v>
      </c>
      <c r="C70" s="18">
        <v>0</v>
      </c>
      <c r="D70" s="18">
        <v>10</v>
      </c>
      <c r="E70" s="18">
        <v>0</v>
      </c>
      <c r="F70" s="18">
        <v>1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2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1</v>
      </c>
      <c r="AF70" s="18">
        <v>0</v>
      </c>
      <c r="AG70" s="18">
        <v>6</v>
      </c>
      <c r="AH70" s="18">
        <v>0</v>
      </c>
      <c r="AI70" s="18">
        <v>1</v>
      </c>
      <c r="AJ70" s="18">
        <v>0</v>
      </c>
      <c r="AK70" s="18">
        <v>0</v>
      </c>
      <c r="AL70" s="18">
        <v>0</v>
      </c>
      <c r="AM70" s="18">
        <v>1</v>
      </c>
      <c r="AN70" s="35">
        <f>SUM(C70:AM70)</f>
        <v>22</v>
      </c>
    </row>
    <row r="71" spans="1:40" x14ac:dyDescent="0.25">
      <c r="A71" s="56"/>
      <c r="B71" s="12" t="s">
        <v>48</v>
      </c>
      <c r="C71" s="18">
        <v>0</v>
      </c>
      <c r="D71" s="18">
        <v>4</v>
      </c>
      <c r="E71" s="18">
        <v>0</v>
      </c>
      <c r="F71" s="18">
        <v>0</v>
      </c>
      <c r="G71" s="18">
        <v>0</v>
      </c>
      <c r="H71" s="18">
        <v>0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1</v>
      </c>
      <c r="AE71" s="18">
        <v>0</v>
      </c>
      <c r="AF71" s="18">
        <v>0</v>
      </c>
      <c r="AG71" s="18">
        <v>1</v>
      </c>
      <c r="AH71" s="18">
        <v>0</v>
      </c>
      <c r="AI71" s="18">
        <v>2</v>
      </c>
      <c r="AJ71" s="18">
        <v>0</v>
      </c>
      <c r="AK71" s="18">
        <v>0</v>
      </c>
      <c r="AL71" s="18">
        <v>0</v>
      </c>
      <c r="AM71" s="18">
        <v>0</v>
      </c>
      <c r="AN71" s="35">
        <f>SUM(C71:AM71)</f>
        <v>10</v>
      </c>
    </row>
    <row r="72" spans="1:40" s="4" customFormat="1" ht="14.25" x14ac:dyDescent="0.2">
      <c r="A72" s="56"/>
      <c r="B72" s="13" t="s">
        <v>0</v>
      </c>
      <c r="C72" s="20">
        <f t="shared" ref="C72:AN72" si="43">SUM(C69:C71)</f>
        <v>0</v>
      </c>
      <c r="D72" s="20">
        <f t="shared" si="43"/>
        <v>14</v>
      </c>
      <c r="E72" s="20">
        <f>SUM(E69:E71)</f>
        <v>0</v>
      </c>
      <c r="F72" s="20">
        <f t="shared" si="43"/>
        <v>2</v>
      </c>
      <c r="G72" s="20">
        <f>SUM(G69:G71)</f>
        <v>0</v>
      </c>
      <c r="H72" s="20">
        <f>SUM(H69:H71)</f>
        <v>0</v>
      </c>
      <c r="I72" s="20">
        <f>SUM(I69:I71)</f>
        <v>2</v>
      </c>
      <c r="J72" s="20">
        <f t="shared" si="43"/>
        <v>0</v>
      </c>
      <c r="K72" s="20">
        <f t="shared" si="43"/>
        <v>0</v>
      </c>
      <c r="L72" s="20">
        <f t="shared" ref="L72" si="44">SUM(L69:L71)</f>
        <v>0</v>
      </c>
      <c r="M72" s="20">
        <f t="shared" si="43"/>
        <v>0</v>
      </c>
      <c r="N72" s="20">
        <f t="shared" si="43"/>
        <v>0</v>
      </c>
      <c r="O72" s="20">
        <f>SUM(O69:O71)</f>
        <v>0</v>
      </c>
      <c r="P72" s="20">
        <f t="shared" si="43"/>
        <v>0</v>
      </c>
      <c r="Q72" s="20">
        <f>SUM(Q69:Q71)</f>
        <v>0</v>
      </c>
      <c r="R72" s="20">
        <f>SUM(R69:R71)</f>
        <v>0</v>
      </c>
      <c r="S72" s="20">
        <f t="shared" si="43"/>
        <v>0</v>
      </c>
      <c r="T72" s="20">
        <f>SUM(T69:T71)</f>
        <v>0</v>
      </c>
      <c r="U72" s="20">
        <f t="shared" si="43"/>
        <v>0</v>
      </c>
      <c r="V72" s="20">
        <f t="shared" si="43"/>
        <v>0</v>
      </c>
      <c r="W72" s="20">
        <f>SUM(W69:W71)</f>
        <v>2</v>
      </c>
      <c r="X72" s="20">
        <f t="shared" ref="X72" si="45">SUM(X69:X71)</f>
        <v>0</v>
      </c>
      <c r="Y72" s="20">
        <f t="shared" si="43"/>
        <v>2</v>
      </c>
      <c r="Z72" s="20">
        <f>SUM(Z69:Z71)</f>
        <v>0</v>
      </c>
      <c r="AA72" s="20">
        <f>SUM(AA69:AA71)</f>
        <v>0</v>
      </c>
      <c r="AB72" s="20">
        <f t="shared" si="43"/>
        <v>0</v>
      </c>
      <c r="AC72" s="20">
        <f>SUM(AC69:AC71)</f>
        <v>0</v>
      </c>
      <c r="AD72" s="20">
        <f>SUM(AD69:AD71)</f>
        <v>3</v>
      </c>
      <c r="AE72" s="20">
        <f t="shared" si="43"/>
        <v>1</v>
      </c>
      <c r="AF72" s="20">
        <f t="shared" si="43"/>
        <v>0</v>
      </c>
      <c r="AG72" s="20">
        <f t="shared" si="43"/>
        <v>8</v>
      </c>
      <c r="AH72" s="20">
        <f>SUM(AH69:AH71)</f>
        <v>0</v>
      </c>
      <c r="AI72" s="20">
        <f t="shared" si="43"/>
        <v>4</v>
      </c>
      <c r="AJ72" s="20">
        <f t="shared" si="43"/>
        <v>0</v>
      </c>
      <c r="AK72" s="20">
        <f t="shared" si="43"/>
        <v>0</v>
      </c>
      <c r="AL72" s="20">
        <f>SUM(AL69:AL71)</f>
        <v>0</v>
      </c>
      <c r="AM72" s="20">
        <f t="shared" si="43"/>
        <v>1</v>
      </c>
      <c r="AN72" s="36">
        <f t="shared" si="43"/>
        <v>39</v>
      </c>
    </row>
    <row r="73" spans="1:40" x14ac:dyDescent="0.25">
      <c r="A73" s="14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35"/>
    </row>
    <row r="74" spans="1:40" x14ac:dyDescent="0.25">
      <c r="A74" s="56">
        <v>15</v>
      </c>
      <c r="B74" s="12" t="s">
        <v>49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2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35">
        <f>SUM(C74:AM74)</f>
        <v>2</v>
      </c>
    </row>
    <row r="75" spans="1:40" x14ac:dyDescent="0.25">
      <c r="A75" s="56"/>
      <c r="B75" s="12" t="s">
        <v>50</v>
      </c>
      <c r="C75" s="18">
        <v>0</v>
      </c>
      <c r="D75" s="18">
        <v>0</v>
      </c>
      <c r="E75" s="18">
        <v>0</v>
      </c>
      <c r="F75" s="18">
        <v>2</v>
      </c>
      <c r="G75" s="18">
        <v>0</v>
      </c>
      <c r="H75" s="18">
        <v>0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35">
        <f>SUM(C75:AM75)</f>
        <v>3</v>
      </c>
    </row>
    <row r="76" spans="1:40" x14ac:dyDescent="0.25">
      <c r="A76" s="56"/>
      <c r="B76" s="12" t="s">
        <v>51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35">
        <f>SUM(C76:AM76)</f>
        <v>0</v>
      </c>
    </row>
    <row r="77" spans="1:40" x14ac:dyDescent="0.25">
      <c r="A77" s="56"/>
      <c r="B77" s="12" t="s">
        <v>52</v>
      </c>
      <c r="C77" s="18">
        <v>0</v>
      </c>
      <c r="D77" s="18">
        <v>8</v>
      </c>
      <c r="E77" s="18">
        <v>0</v>
      </c>
      <c r="F77" s="18">
        <v>0</v>
      </c>
      <c r="G77" s="18">
        <v>0</v>
      </c>
      <c r="H77" s="18">
        <v>0</v>
      </c>
      <c r="I77" s="18">
        <v>6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2</v>
      </c>
      <c r="S77" s="18">
        <v>0</v>
      </c>
      <c r="T77" s="18">
        <v>0</v>
      </c>
      <c r="U77" s="18">
        <v>0</v>
      </c>
      <c r="V77" s="18">
        <v>1</v>
      </c>
      <c r="W77" s="18">
        <v>4</v>
      </c>
      <c r="X77" s="18">
        <v>0</v>
      </c>
      <c r="Y77" s="18">
        <v>3</v>
      </c>
      <c r="Z77" s="18">
        <v>0</v>
      </c>
      <c r="AA77" s="18">
        <v>0</v>
      </c>
      <c r="AB77" s="18">
        <v>0</v>
      </c>
      <c r="AC77" s="18">
        <v>0</v>
      </c>
      <c r="AD77" s="18">
        <v>3</v>
      </c>
      <c r="AE77" s="18">
        <v>2</v>
      </c>
      <c r="AF77" s="18">
        <v>0</v>
      </c>
      <c r="AG77" s="18">
        <v>1</v>
      </c>
      <c r="AH77" s="18">
        <v>0</v>
      </c>
      <c r="AI77" s="18">
        <v>2</v>
      </c>
      <c r="AJ77" s="18">
        <v>0</v>
      </c>
      <c r="AK77" s="18">
        <v>0</v>
      </c>
      <c r="AL77" s="18">
        <v>0</v>
      </c>
      <c r="AM77" s="18">
        <v>3</v>
      </c>
      <c r="AN77" s="35">
        <f>SUM(C77:AM77)</f>
        <v>35</v>
      </c>
    </row>
    <row r="78" spans="1:40" s="4" customFormat="1" ht="14.25" x14ac:dyDescent="0.2">
      <c r="A78" s="56"/>
      <c r="B78" s="13" t="s">
        <v>0</v>
      </c>
      <c r="C78" s="20">
        <f t="shared" ref="C78:AN78" si="46">SUM(C74:C77)</f>
        <v>0</v>
      </c>
      <c r="D78" s="20">
        <f t="shared" si="46"/>
        <v>8</v>
      </c>
      <c r="E78" s="20">
        <f>SUM(E74:E77)</f>
        <v>0</v>
      </c>
      <c r="F78" s="20">
        <f t="shared" si="46"/>
        <v>2</v>
      </c>
      <c r="G78" s="20">
        <f>SUM(G74:G77)</f>
        <v>0</v>
      </c>
      <c r="H78" s="20">
        <f>SUM(H74:H77)</f>
        <v>0</v>
      </c>
      <c r="I78" s="20">
        <f>SUM(I74:I77)</f>
        <v>7</v>
      </c>
      <c r="J78" s="20">
        <f t="shared" si="46"/>
        <v>0</v>
      </c>
      <c r="K78" s="20">
        <f t="shared" si="46"/>
        <v>0</v>
      </c>
      <c r="L78" s="20">
        <f t="shared" ref="L78" si="47">SUM(L74:L77)</f>
        <v>0</v>
      </c>
      <c r="M78" s="20">
        <f t="shared" si="46"/>
        <v>0</v>
      </c>
      <c r="N78" s="20">
        <f t="shared" si="46"/>
        <v>0</v>
      </c>
      <c r="O78" s="20">
        <f>SUM(O74:O77)</f>
        <v>0</v>
      </c>
      <c r="P78" s="20">
        <f t="shared" si="46"/>
        <v>0</v>
      </c>
      <c r="Q78" s="20">
        <f>SUM(Q74:Q77)</f>
        <v>0</v>
      </c>
      <c r="R78" s="20">
        <f>SUM(R74:R77)</f>
        <v>4</v>
      </c>
      <c r="S78" s="20">
        <f t="shared" si="46"/>
        <v>0</v>
      </c>
      <c r="T78" s="20">
        <f>SUM(T74:T77)</f>
        <v>0</v>
      </c>
      <c r="U78" s="20">
        <f t="shared" si="46"/>
        <v>0</v>
      </c>
      <c r="V78" s="20">
        <f t="shared" si="46"/>
        <v>1</v>
      </c>
      <c r="W78" s="20">
        <f>SUM(W74:W77)</f>
        <v>4</v>
      </c>
      <c r="X78" s="20">
        <f t="shared" ref="X78" si="48">SUM(X74:X77)</f>
        <v>0</v>
      </c>
      <c r="Y78" s="20">
        <f t="shared" si="46"/>
        <v>3</v>
      </c>
      <c r="Z78" s="20">
        <f>SUM(Z74:Z77)</f>
        <v>0</v>
      </c>
      <c r="AA78" s="20">
        <f>SUM(AA74:AA77)</f>
        <v>0</v>
      </c>
      <c r="AB78" s="20">
        <f t="shared" si="46"/>
        <v>0</v>
      </c>
      <c r="AC78" s="20">
        <f>SUM(AC74:AC77)</f>
        <v>0</v>
      </c>
      <c r="AD78" s="20">
        <f>SUM(AD74:AD77)</f>
        <v>3</v>
      </c>
      <c r="AE78" s="20">
        <f t="shared" si="46"/>
        <v>2</v>
      </c>
      <c r="AF78" s="20">
        <f t="shared" si="46"/>
        <v>0</v>
      </c>
      <c r="AG78" s="20">
        <f t="shared" si="46"/>
        <v>1</v>
      </c>
      <c r="AH78" s="20">
        <f>SUM(AH74:AH77)</f>
        <v>0</v>
      </c>
      <c r="AI78" s="20">
        <f t="shared" si="46"/>
        <v>2</v>
      </c>
      <c r="AJ78" s="20">
        <f t="shared" si="46"/>
        <v>0</v>
      </c>
      <c r="AK78" s="20">
        <f t="shared" si="46"/>
        <v>0</v>
      </c>
      <c r="AL78" s="20">
        <f>SUM(AL74:AL77)</f>
        <v>0</v>
      </c>
      <c r="AM78" s="20">
        <f t="shared" si="46"/>
        <v>3</v>
      </c>
      <c r="AN78" s="36">
        <f t="shared" si="46"/>
        <v>40</v>
      </c>
    </row>
    <row r="79" spans="1:40" x14ac:dyDescent="0.25">
      <c r="A79" s="14"/>
      <c r="B79" s="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35"/>
    </row>
    <row r="80" spans="1:40" x14ac:dyDescent="0.25">
      <c r="A80" s="56">
        <v>16</v>
      </c>
      <c r="B80" s="12" t="s">
        <v>53</v>
      </c>
      <c r="C80" s="18">
        <v>0</v>
      </c>
      <c r="D80" s="18">
        <v>5</v>
      </c>
      <c r="E80" s="18">
        <v>0</v>
      </c>
      <c r="F80" s="18">
        <v>0</v>
      </c>
      <c r="G80" s="18">
        <v>0</v>
      </c>
      <c r="H80" s="18">
        <v>0</v>
      </c>
      <c r="I80" s="18">
        <v>2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1</v>
      </c>
      <c r="AH80" s="18">
        <v>0</v>
      </c>
      <c r="AI80" s="18">
        <v>1</v>
      </c>
      <c r="AJ80" s="18">
        <v>0</v>
      </c>
      <c r="AK80" s="18">
        <v>0</v>
      </c>
      <c r="AL80" s="18">
        <v>0</v>
      </c>
      <c r="AM80" s="18">
        <v>0</v>
      </c>
      <c r="AN80" s="35">
        <f>SUM(C80:AM80)</f>
        <v>9</v>
      </c>
    </row>
    <row r="81" spans="1:40" x14ac:dyDescent="0.25">
      <c r="A81" s="56"/>
      <c r="B81" s="12" t="s">
        <v>54</v>
      </c>
      <c r="C81" s="18">
        <v>0</v>
      </c>
      <c r="D81" s="18">
        <v>2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2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35">
        <f>SUM(C81:AM81)</f>
        <v>5</v>
      </c>
    </row>
    <row r="82" spans="1:40" x14ac:dyDescent="0.25">
      <c r="A82" s="56"/>
      <c r="B82" s="12" t="s">
        <v>55</v>
      </c>
      <c r="C82" s="18">
        <v>0</v>
      </c>
      <c r="D82" s="18">
        <v>5</v>
      </c>
      <c r="E82" s="18">
        <v>0</v>
      </c>
      <c r="F82" s="18">
        <v>1</v>
      </c>
      <c r="G82" s="18">
        <v>0</v>
      </c>
      <c r="H82" s="18">
        <v>0</v>
      </c>
      <c r="I82" s="18">
        <v>1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7</v>
      </c>
      <c r="S82" s="18">
        <v>0</v>
      </c>
      <c r="T82" s="18">
        <v>0</v>
      </c>
      <c r="U82" s="18">
        <v>0</v>
      </c>
      <c r="V82" s="18">
        <v>0</v>
      </c>
      <c r="W82" s="18">
        <v>1</v>
      </c>
      <c r="X82" s="18">
        <v>0</v>
      </c>
      <c r="Y82" s="18">
        <v>2</v>
      </c>
      <c r="Z82" s="18">
        <v>0</v>
      </c>
      <c r="AA82" s="18">
        <v>0</v>
      </c>
      <c r="AB82" s="18">
        <v>0</v>
      </c>
      <c r="AC82" s="18">
        <v>0</v>
      </c>
      <c r="AD82" s="18">
        <v>1</v>
      </c>
      <c r="AE82" s="18">
        <v>0</v>
      </c>
      <c r="AF82" s="18">
        <v>0</v>
      </c>
      <c r="AG82" s="18">
        <v>3</v>
      </c>
      <c r="AH82" s="18">
        <v>0</v>
      </c>
      <c r="AI82" s="18">
        <v>1</v>
      </c>
      <c r="AJ82" s="18">
        <v>0</v>
      </c>
      <c r="AK82" s="18">
        <v>0</v>
      </c>
      <c r="AL82" s="18">
        <v>0</v>
      </c>
      <c r="AM82" s="18">
        <v>1</v>
      </c>
      <c r="AN82" s="35">
        <f>SUM(C82:AM82)</f>
        <v>23</v>
      </c>
    </row>
    <row r="83" spans="1:40" s="4" customFormat="1" ht="14.25" x14ac:dyDescent="0.2">
      <c r="A83" s="56"/>
      <c r="B83" s="13" t="s">
        <v>0</v>
      </c>
      <c r="C83" s="20">
        <f t="shared" ref="C83:AN83" si="49">SUM(C80:C82)</f>
        <v>0</v>
      </c>
      <c r="D83" s="20">
        <f t="shared" si="49"/>
        <v>12</v>
      </c>
      <c r="E83" s="20">
        <f>SUM(E80:E82)</f>
        <v>0</v>
      </c>
      <c r="F83" s="20">
        <f t="shared" si="49"/>
        <v>2</v>
      </c>
      <c r="G83" s="20">
        <f>SUM(G80:G82)</f>
        <v>0</v>
      </c>
      <c r="H83" s="20">
        <f>SUM(H80:H82)</f>
        <v>0</v>
      </c>
      <c r="I83" s="20">
        <f>SUM(I80:I82)</f>
        <v>3</v>
      </c>
      <c r="J83" s="20">
        <f t="shared" si="49"/>
        <v>0</v>
      </c>
      <c r="K83" s="20">
        <f t="shared" si="49"/>
        <v>0</v>
      </c>
      <c r="L83" s="20">
        <f t="shared" ref="L83" si="50">SUM(L80:L82)</f>
        <v>0</v>
      </c>
      <c r="M83" s="20">
        <f t="shared" si="49"/>
        <v>0</v>
      </c>
      <c r="N83" s="20">
        <f t="shared" si="49"/>
        <v>0</v>
      </c>
      <c r="O83" s="20">
        <f>SUM(O80:O82)</f>
        <v>0</v>
      </c>
      <c r="P83" s="20">
        <f t="shared" si="49"/>
        <v>0</v>
      </c>
      <c r="Q83" s="20">
        <f>SUM(Q80:Q82)</f>
        <v>0</v>
      </c>
      <c r="R83" s="20">
        <f>SUM(R80:R82)</f>
        <v>9</v>
      </c>
      <c r="S83" s="20">
        <f t="shared" si="49"/>
        <v>0</v>
      </c>
      <c r="T83" s="20">
        <f>SUM(T80:T82)</f>
        <v>0</v>
      </c>
      <c r="U83" s="20">
        <f t="shared" si="49"/>
        <v>0</v>
      </c>
      <c r="V83" s="20">
        <f t="shared" si="49"/>
        <v>0</v>
      </c>
      <c r="W83" s="20">
        <f>SUM(W80:W82)</f>
        <v>1</v>
      </c>
      <c r="X83" s="20">
        <f t="shared" ref="X83" si="51">SUM(X80:X82)</f>
        <v>0</v>
      </c>
      <c r="Y83" s="20">
        <f t="shared" si="49"/>
        <v>2</v>
      </c>
      <c r="Z83" s="20">
        <f>SUM(Z80:Z82)</f>
        <v>0</v>
      </c>
      <c r="AA83" s="20">
        <f>SUM(AA80:AA82)</f>
        <v>0</v>
      </c>
      <c r="AB83" s="20">
        <f t="shared" si="49"/>
        <v>0</v>
      </c>
      <c r="AC83" s="20">
        <f>SUM(AC80:AC82)</f>
        <v>0</v>
      </c>
      <c r="AD83" s="20">
        <f>SUM(AD80:AD82)</f>
        <v>1</v>
      </c>
      <c r="AE83" s="20">
        <f t="shared" si="49"/>
        <v>0</v>
      </c>
      <c r="AF83" s="20">
        <f t="shared" si="49"/>
        <v>0</v>
      </c>
      <c r="AG83" s="20">
        <f t="shared" si="49"/>
        <v>4</v>
      </c>
      <c r="AH83" s="20">
        <f>SUM(AH80:AH82)</f>
        <v>0</v>
      </c>
      <c r="AI83" s="20">
        <f t="shared" si="49"/>
        <v>2</v>
      </c>
      <c r="AJ83" s="20">
        <f t="shared" si="49"/>
        <v>0</v>
      </c>
      <c r="AK83" s="20">
        <f t="shared" si="49"/>
        <v>0</v>
      </c>
      <c r="AL83" s="20">
        <f>SUM(AL80:AL82)</f>
        <v>0</v>
      </c>
      <c r="AM83" s="20">
        <f t="shared" si="49"/>
        <v>1</v>
      </c>
      <c r="AN83" s="36">
        <f t="shared" si="49"/>
        <v>37</v>
      </c>
    </row>
    <row r="84" spans="1:40" x14ac:dyDescent="0.25">
      <c r="A84" s="14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35"/>
    </row>
    <row r="85" spans="1:40" x14ac:dyDescent="0.25">
      <c r="A85" s="56">
        <v>17</v>
      </c>
      <c r="B85" s="12" t="s">
        <v>56</v>
      </c>
      <c r="C85" s="18">
        <v>5</v>
      </c>
      <c r="D85" s="18">
        <v>82</v>
      </c>
      <c r="E85" s="18">
        <v>0</v>
      </c>
      <c r="F85" s="18">
        <v>22</v>
      </c>
      <c r="G85" s="18">
        <v>1</v>
      </c>
      <c r="H85" s="18">
        <v>0</v>
      </c>
      <c r="I85" s="18">
        <v>17</v>
      </c>
      <c r="J85" s="18">
        <v>1</v>
      </c>
      <c r="K85" s="18">
        <v>0</v>
      </c>
      <c r="L85" s="18">
        <v>0</v>
      </c>
      <c r="M85" s="18">
        <v>13</v>
      </c>
      <c r="N85" s="18">
        <v>0</v>
      </c>
      <c r="O85" s="18">
        <v>0</v>
      </c>
      <c r="P85" s="18">
        <v>0</v>
      </c>
      <c r="Q85" s="18">
        <v>0</v>
      </c>
      <c r="R85" s="18">
        <v>17</v>
      </c>
      <c r="S85" s="18">
        <v>21</v>
      </c>
      <c r="T85" s="18">
        <v>0</v>
      </c>
      <c r="U85" s="18">
        <v>2</v>
      </c>
      <c r="V85" s="18">
        <v>1</v>
      </c>
      <c r="W85" s="18">
        <v>32</v>
      </c>
      <c r="X85" s="18">
        <v>0</v>
      </c>
      <c r="Y85" s="18">
        <v>27</v>
      </c>
      <c r="Z85" s="18">
        <v>0</v>
      </c>
      <c r="AA85" s="18">
        <v>0</v>
      </c>
      <c r="AB85" s="18">
        <v>0</v>
      </c>
      <c r="AC85" s="18">
        <v>0</v>
      </c>
      <c r="AD85" s="18">
        <v>17</v>
      </c>
      <c r="AE85" s="18">
        <v>31</v>
      </c>
      <c r="AF85" s="18">
        <v>0</v>
      </c>
      <c r="AG85" s="18">
        <v>39</v>
      </c>
      <c r="AH85" s="18">
        <v>1</v>
      </c>
      <c r="AI85" s="18">
        <v>66</v>
      </c>
      <c r="AJ85" s="18">
        <v>20</v>
      </c>
      <c r="AK85" s="18">
        <v>0</v>
      </c>
      <c r="AL85" s="18">
        <v>1</v>
      </c>
      <c r="AM85" s="18">
        <v>56</v>
      </c>
      <c r="AN85" s="35">
        <f>SUM(C85:AM85)</f>
        <v>472</v>
      </c>
    </row>
    <row r="86" spans="1:40" x14ac:dyDescent="0.25">
      <c r="A86" s="56"/>
      <c r="B86" s="12" t="s">
        <v>57</v>
      </c>
      <c r="C86" s="18">
        <v>0</v>
      </c>
      <c r="D86" s="18">
        <v>6</v>
      </c>
      <c r="E86" s="18">
        <v>0</v>
      </c>
      <c r="F86" s="18">
        <v>1</v>
      </c>
      <c r="G86" s="18">
        <v>0</v>
      </c>
      <c r="H86" s="18">
        <v>0</v>
      </c>
      <c r="I86" s="18">
        <v>1</v>
      </c>
      <c r="J86" s="18">
        <v>0</v>
      </c>
      <c r="K86" s="18">
        <v>0</v>
      </c>
      <c r="L86" s="18">
        <v>0</v>
      </c>
      <c r="M86" s="18">
        <v>2</v>
      </c>
      <c r="N86" s="18">
        <v>0</v>
      </c>
      <c r="O86" s="18">
        <v>0</v>
      </c>
      <c r="P86" s="18">
        <v>0</v>
      </c>
      <c r="Q86" s="18">
        <v>0</v>
      </c>
      <c r="R86" s="18">
        <v>4</v>
      </c>
      <c r="S86" s="18">
        <v>2</v>
      </c>
      <c r="T86" s="18">
        <v>0</v>
      </c>
      <c r="U86" s="18">
        <v>0</v>
      </c>
      <c r="V86" s="18">
        <v>0</v>
      </c>
      <c r="W86" s="18">
        <v>1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1</v>
      </c>
      <c r="AF86" s="18">
        <v>0</v>
      </c>
      <c r="AG86" s="18">
        <v>6</v>
      </c>
      <c r="AH86" s="18">
        <v>1</v>
      </c>
      <c r="AI86" s="18">
        <v>12</v>
      </c>
      <c r="AJ86" s="18">
        <v>0</v>
      </c>
      <c r="AK86" s="18">
        <v>0</v>
      </c>
      <c r="AL86" s="18">
        <v>0</v>
      </c>
      <c r="AM86" s="18">
        <v>2</v>
      </c>
      <c r="AN86" s="35">
        <f>SUM(C86:AM86)</f>
        <v>39</v>
      </c>
    </row>
    <row r="87" spans="1:40" s="4" customFormat="1" ht="14.25" x14ac:dyDescent="0.2">
      <c r="A87" s="56"/>
      <c r="B87" s="13" t="s">
        <v>0</v>
      </c>
      <c r="C87" s="20">
        <f t="shared" ref="C87:AN87" si="52">SUM(C85:C86)</f>
        <v>5</v>
      </c>
      <c r="D87" s="20">
        <f t="shared" si="52"/>
        <v>88</v>
      </c>
      <c r="E87" s="20">
        <f>SUM(E85:E86)</f>
        <v>0</v>
      </c>
      <c r="F87" s="20">
        <f t="shared" si="52"/>
        <v>23</v>
      </c>
      <c r="G87" s="20">
        <f>SUM(G85:G86)</f>
        <v>1</v>
      </c>
      <c r="H87" s="20">
        <f>SUM(H85:H86)</f>
        <v>0</v>
      </c>
      <c r="I87" s="20">
        <f>SUM(I85:I86)</f>
        <v>18</v>
      </c>
      <c r="J87" s="20">
        <f t="shared" si="52"/>
        <v>1</v>
      </c>
      <c r="K87" s="20">
        <f t="shared" si="52"/>
        <v>0</v>
      </c>
      <c r="L87" s="20">
        <f t="shared" ref="L87" si="53">SUM(L85:L86)</f>
        <v>0</v>
      </c>
      <c r="M87" s="20">
        <f t="shared" si="52"/>
        <v>15</v>
      </c>
      <c r="N87" s="20">
        <f t="shared" si="52"/>
        <v>0</v>
      </c>
      <c r="O87" s="20">
        <f>SUM(O85:O86)</f>
        <v>0</v>
      </c>
      <c r="P87" s="20">
        <f t="shared" si="52"/>
        <v>0</v>
      </c>
      <c r="Q87" s="20">
        <f>SUM(Q85:Q86)</f>
        <v>0</v>
      </c>
      <c r="R87" s="20">
        <f>SUM(R85:R86)</f>
        <v>21</v>
      </c>
      <c r="S87" s="20">
        <f t="shared" si="52"/>
        <v>23</v>
      </c>
      <c r="T87" s="20">
        <f>SUM(T85:T86)</f>
        <v>0</v>
      </c>
      <c r="U87" s="20">
        <f t="shared" si="52"/>
        <v>2</v>
      </c>
      <c r="V87" s="20">
        <f t="shared" si="52"/>
        <v>1</v>
      </c>
      <c r="W87" s="20">
        <f>SUM(W85:W86)</f>
        <v>33</v>
      </c>
      <c r="X87" s="20">
        <f t="shared" ref="X87" si="54">SUM(X85:X86)</f>
        <v>0</v>
      </c>
      <c r="Y87" s="20">
        <f t="shared" si="52"/>
        <v>27</v>
      </c>
      <c r="Z87" s="20">
        <f>SUM(Z85:Z86)</f>
        <v>0</v>
      </c>
      <c r="AA87" s="20">
        <f>SUM(AA85:AA86)</f>
        <v>0</v>
      </c>
      <c r="AB87" s="20">
        <f t="shared" si="52"/>
        <v>0</v>
      </c>
      <c r="AC87" s="20">
        <f>SUM(AC85:AC86)</f>
        <v>0</v>
      </c>
      <c r="AD87" s="20">
        <f>SUM(AD85:AD86)</f>
        <v>17</v>
      </c>
      <c r="AE87" s="20">
        <f t="shared" si="52"/>
        <v>32</v>
      </c>
      <c r="AF87" s="20">
        <f t="shared" si="52"/>
        <v>0</v>
      </c>
      <c r="AG87" s="20">
        <f t="shared" si="52"/>
        <v>45</v>
      </c>
      <c r="AH87" s="20">
        <f>SUM(AH85:AH86)</f>
        <v>2</v>
      </c>
      <c r="AI87" s="20">
        <f t="shared" si="52"/>
        <v>78</v>
      </c>
      <c r="AJ87" s="20">
        <f t="shared" si="52"/>
        <v>20</v>
      </c>
      <c r="AK87" s="20">
        <f t="shared" si="52"/>
        <v>0</v>
      </c>
      <c r="AL87" s="20">
        <f>SUM(AL85:AL86)</f>
        <v>1</v>
      </c>
      <c r="AM87" s="20">
        <f t="shared" si="52"/>
        <v>58</v>
      </c>
      <c r="AN87" s="36">
        <f t="shared" si="52"/>
        <v>511</v>
      </c>
    </row>
    <row r="88" spans="1:40" x14ac:dyDescent="0.25">
      <c r="A88" s="14"/>
      <c r="B88" s="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35"/>
    </row>
    <row r="89" spans="1:40" x14ac:dyDescent="0.25">
      <c r="A89" s="56">
        <v>18</v>
      </c>
      <c r="B89" s="12" t="s">
        <v>58</v>
      </c>
      <c r="C89" s="18">
        <v>1</v>
      </c>
      <c r="D89" s="18">
        <v>120</v>
      </c>
      <c r="E89" s="18">
        <v>0</v>
      </c>
      <c r="F89" s="18">
        <v>50</v>
      </c>
      <c r="G89" s="18">
        <v>0</v>
      </c>
      <c r="H89" s="18">
        <v>0</v>
      </c>
      <c r="I89" s="18">
        <v>20</v>
      </c>
      <c r="J89" s="18">
        <v>0</v>
      </c>
      <c r="K89" s="18">
        <v>0</v>
      </c>
      <c r="L89" s="18">
        <v>0</v>
      </c>
      <c r="M89" s="18">
        <v>16</v>
      </c>
      <c r="N89" s="18">
        <v>1</v>
      </c>
      <c r="O89" s="18">
        <v>2</v>
      </c>
      <c r="P89" s="18">
        <v>0</v>
      </c>
      <c r="Q89" s="18">
        <v>0</v>
      </c>
      <c r="R89" s="18">
        <v>8</v>
      </c>
      <c r="S89" s="18">
        <v>25</v>
      </c>
      <c r="T89" s="18">
        <v>0</v>
      </c>
      <c r="U89" s="18">
        <v>4</v>
      </c>
      <c r="V89" s="18">
        <v>1</v>
      </c>
      <c r="W89" s="18">
        <v>20</v>
      </c>
      <c r="X89" s="18">
        <v>0</v>
      </c>
      <c r="Y89" s="18">
        <v>51</v>
      </c>
      <c r="Z89" s="18">
        <v>0</v>
      </c>
      <c r="AA89" s="18">
        <v>0</v>
      </c>
      <c r="AB89" s="18">
        <v>0</v>
      </c>
      <c r="AC89" s="18">
        <v>0</v>
      </c>
      <c r="AD89" s="18">
        <v>2</v>
      </c>
      <c r="AE89" s="18">
        <v>78</v>
      </c>
      <c r="AF89" s="18">
        <v>0</v>
      </c>
      <c r="AG89" s="18">
        <v>24</v>
      </c>
      <c r="AH89" s="18">
        <v>4</v>
      </c>
      <c r="AI89" s="18">
        <v>69</v>
      </c>
      <c r="AJ89" s="18">
        <v>22</v>
      </c>
      <c r="AK89" s="18">
        <v>4</v>
      </c>
      <c r="AL89" s="18">
        <v>1</v>
      </c>
      <c r="AM89" s="18">
        <v>63</v>
      </c>
      <c r="AN89" s="35">
        <f>SUM(C89:AM89)</f>
        <v>586</v>
      </c>
    </row>
    <row r="90" spans="1:40" x14ac:dyDescent="0.25">
      <c r="A90" s="56"/>
      <c r="B90" s="12" t="s">
        <v>59</v>
      </c>
      <c r="C90" s="18">
        <v>2</v>
      </c>
      <c r="D90" s="18">
        <v>88</v>
      </c>
      <c r="E90" s="18">
        <v>0</v>
      </c>
      <c r="F90" s="18">
        <v>11</v>
      </c>
      <c r="G90" s="18">
        <v>0</v>
      </c>
      <c r="H90" s="18">
        <v>0</v>
      </c>
      <c r="I90" s="18">
        <v>20</v>
      </c>
      <c r="J90" s="18">
        <v>0</v>
      </c>
      <c r="K90" s="18">
        <v>0</v>
      </c>
      <c r="L90" s="18">
        <v>1</v>
      </c>
      <c r="M90" s="18">
        <v>120</v>
      </c>
      <c r="N90" s="18">
        <v>0</v>
      </c>
      <c r="O90" s="18">
        <v>0</v>
      </c>
      <c r="P90" s="18">
        <v>0</v>
      </c>
      <c r="Q90" s="18">
        <v>0</v>
      </c>
      <c r="R90" s="18">
        <v>24</v>
      </c>
      <c r="S90" s="18">
        <v>0</v>
      </c>
      <c r="T90" s="18">
        <v>0</v>
      </c>
      <c r="U90" s="18">
        <v>1</v>
      </c>
      <c r="V90" s="18">
        <v>0</v>
      </c>
      <c r="W90" s="18">
        <v>9</v>
      </c>
      <c r="X90" s="18">
        <v>0</v>
      </c>
      <c r="Y90" s="18">
        <v>22</v>
      </c>
      <c r="Z90" s="18">
        <v>0</v>
      </c>
      <c r="AA90" s="18">
        <v>0</v>
      </c>
      <c r="AB90" s="18">
        <v>0</v>
      </c>
      <c r="AC90" s="18">
        <v>0</v>
      </c>
      <c r="AD90" s="18">
        <v>31</v>
      </c>
      <c r="AE90" s="18">
        <v>4</v>
      </c>
      <c r="AF90" s="18">
        <v>0</v>
      </c>
      <c r="AG90" s="18">
        <v>17</v>
      </c>
      <c r="AH90" s="18">
        <v>2</v>
      </c>
      <c r="AI90" s="18">
        <v>57</v>
      </c>
      <c r="AJ90" s="18">
        <v>1</v>
      </c>
      <c r="AK90" s="18">
        <v>2</v>
      </c>
      <c r="AL90" s="18">
        <v>1</v>
      </c>
      <c r="AM90" s="18">
        <v>12</v>
      </c>
      <c r="AN90" s="35">
        <f>SUM(C90:AM90)</f>
        <v>425</v>
      </c>
    </row>
    <row r="91" spans="1:40" x14ac:dyDescent="0.25">
      <c r="A91" s="56"/>
      <c r="B91" s="12" t="s">
        <v>60</v>
      </c>
      <c r="C91" s="18">
        <v>0</v>
      </c>
      <c r="D91" s="18">
        <v>3</v>
      </c>
      <c r="E91" s="18">
        <v>0</v>
      </c>
      <c r="F91" s="18">
        <v>1</v>
      </c>
      <c r="G91" s="18">
        <v>0</v>
      </c>
      <c r="H91" s="18">
        <v>0</v>
      </c>
      <c r="I91" s="18">
        <v>1</v>
      </c>
      <c r="J91" s="18">
        <v>0</v>
      </c>
      <c r="K91" s="18">
        <v>0</v>
      </c>
      <c r="L91" s="18">
        <v>0</v>
      </c>
      <c r="M91" s="18">
        <v>2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</v>
      </c>
      <c r="X91" s="18">
        <v>0</v>
      </c>
      <c r="Y91" s="18">
        <v>2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1</v>
      </c>
      <c r="AH91" s="18">
        <v>0</v>
      </c>
      <c r="AI91" s="18">
        <v>2</v>
      </c>
      <c r="AJ91" s="18">
        <v>0</v>
      </c>
      <c r="AK91" s="18">
        <v>0</v>
      </c>
      <c r="AL91" s="18">
        <v>0</v>
      </c>
      <c r="AM91" s="18">
        <v>1</v>
      </c>
      <c r="AN91" s="35">
        <f>SUM(C91:AM91)</f>
        <v>14</v>
      </c>
    </row>
    <row r="92" spans="1:40" x14ac:dyDescent="0.25">
      <c r="A92" s="56"/>
      <c r="B92" s="12" t="s">
        <v>61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</v>
      </c>
      <c r="J92" s="18">
        <v>0</v>
      </c>
      <c r="K92" s="18">
        <v>0</v>
      </c>
      <c r="L92" s="18">
        <v>0</v>
      </c>
      <c r="M92" s="18">
        <v>1</v>
      </c>
      <c r="N92" s="18">
        <v>0</v>
      </c>
      <c r="O92" s="18">
        <v>0</v>
      </c>
      <c r="P92" s="18">
        <v>0</v>
      </c>
      <c r="Q92" s="18">
        <v>0</v>
      </c>
      <c r="R92" s="18">
        <v>1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1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35">
        <f>SUM(C92:AM92)</f>
        <v>7</v>
      </c>
    </row>
    <row r="93" spans="1:40" s="4" customFormat="1" ht="14.25" x14ac:dyDescent="0.2">
      <c r="A93" s="56"/>
      <c r="B93" s="13" t="s">
        <v>0</v>
      </c>
      <c r="C93" s="20">
        <f t="shared" ref="C93:AN93" si="55">SUM(C89:C92)</f>
        <v>3</v>
      </c>
      <c r="D93" s="20">
        <f t="shared" si="55"/>
        <v>211</v>
      </c>
      <c r="E93" s="20">
        <f>SUM(E89:E92)</f>
        <v>0</v>
      </c>
      <c r="F93" s="20">
        <f t="shared" si="55"/>
        <v>62</v>
      </c>
      <c r="G93" s="20">
        <f>SUM(G89:G92)</f>
        <v>0</v>
      </c>
      <c r="H93" s="20">
        <f>SUM(H89:H92)</f>
        <v>0</v>
      </c>
      <c r="I93" s="20">
        <f>SUM(I89:I92)</f>
        <v>45</v>
      </c>
      <c r="J93" s="20">
        <f t="shared" si="55"/>
        <v>0</v>
      </c>
      <c r="K93" s="20">
        <f t="shared" si="55"/>
        <v>0</v>
      </c>
      <c r="L93" s="20">
        <f t="shared" ref="L93" si="56">SUM(L89:L92)</f>
        <v>1</v>
      </c>
      <c r="M93" s="20">
        <f t="shared" si="55"/>
        <v>139</v>
      </c>
      <c r="N93" s="20">
        <f t="shared" si="55"/>
        <v>1</v>
      </c>
      <c r="O93" s="20">
        <f>SUM(O89:O92)</f>
        <v>2</v>
      </c>
      <c r="P93" s="20">
        <f t="shared" si="55"/>
        <v>0</v>
      </c>
      <c r="Q93" s="20">
        <f>SUM(Q89:Q92)</f>
        <v>0</v>
      </c>
      <c r="R93" s="20">
        <f>SUM(R89:R92)</f>
        <v>33</v>
      </c>
      <c r="S93" s="20">
        <f t="shared" si="55"/>
        <v>25</v>
      </c>
      <c r="T93" s="20">
        <f>SUM(T89:T92)</f>
        <v>0</v>
      </c>
      <c r="U93" s="20">
        <f t="shared" si="55"/>
        <v>5</v>
      </c>
      <c r="V93" s="20">
        <f t="shared" si="55"/>
        <v>1</v>
      </c>
      <c r="W93" s="20">
        <f>SUM(W89:W92)</f>
        <v>30</v>
      </c>
      <c r="X93" s="20">
        <f t="shared" ref="X93" si="57">SUM(X89:X92)</f>
        <v>0</v>
      </c>
      <c r="Y93" s="20">
        <f t="shared" si="55"/>
        <v>75</v>
      </c>
      <c r="Z93" s="20">
        <f>SUM(Z89:Z92)</f>
        <v>0</v>
      </c>
      <c r="AA93" s="20">
        <f>SUM(AA89:AA92)</f>
        <v>0</v>
      </c>
      <c r="AB93" s="20">
        <f t="shared" si="55"/>
        <v>0</v>
      </c>
      <c r="AC93" s="20">
        <f>SUM(AC89:AC92)</f>
        <v>0</v>
      </c>
      <c r="AD93" s="20">
        <f>SUM(AD89:AD92)</f>
        <v>33</v>
      </c>
      <c r="AE93" s="20">
        <f t="shared" si="55"/>
        <v>82</v>
      </c>
      <c r="AF93" s="20">
        <f t="shared" si="55"/>
        <v>0</v>
      </c>
      <c r="AG93" s="20">
        <f t="shared" si="55"/>
        <v>43</v>
      </c>
      <c r="AH93" s="20">
        <f>SUM(AH89:AH92)</f>
        <v>6</v>
      </c>
      <c r="AI93" s="20">
        <f t="shared" si="55"/>
        <v>128</v>
      </c>
      <c r="AJ93" s="20">
        <f t="shared" si="55"/>
        <v>23</v>
      </c>
      <c r="AK93" s="20">
        <f t="shared" si="55"/>
        <v>6</v>
      </c>
      <c r="AL93" s="20">
        <f>SUM(AL89:AL92)</f>
        <v>2</v>
      </c>
      <c r="AM93" s="20">
        <f t="shared" si="55"/>
        <v>76</v>
      </c>
      <c r="AN93" s="36">
        <f t="shared" si="55"/>
        <v>1032</v>
      </c>
    </row>
    <row r="94" spans="1:40" x14ac:dyDescent="0.25">
      <c r="A94" s="14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35"/>
    </row>
    <row r="95" spans="1:40" s="4" customFormat="1" x14ac:dyDescent="0.25">
      <c r="A95" s="14">
        <v>19</v>
      </c>
      <c r="B95" s="12" t="s">
        <v>62</v>
      </c>
      <c r="C95" s="20">
        <v>2</v>
      </c>
      <c r="D95" s="20">
        <v>142</v>
      </c>
      <c r="E95" s="20">
        <v>0</v>
      </c>
      <c r="F95" s="20">
        <v>21</v>
      </c>
      <c r="G95" s="20">
        <v>1</v>
      </c>
      <c r="H95" s="20">
        <v>0</v>
      </c>
      <c r="I95" s="20">
        <v>33</v>
      </c>
      <c r="J95" s="20">
        <v>2</v>
      </c>
      <c r="K95" s="20">
        <v>0</v>
      </c>
      <c r="L95" s="20">
        <v>2</v>
      </c>
      <c r="M95" s="20">
        <v>23</v>
      </c>
      <c r="N95" s="20">
        <v>0</v>
      </c>
      <c r="O95" s="20">
        <v>0</v>
      </c>
      <c r="P95" s="20">
        <v>0</v>
      </c>
      <c r="Q95" s="20">
        <v>0</v>
      </c>
      <c r="R95" s="20">
        <v>23</v>
      </c>
      <c r="S95" s="20">
        <v>6</v>
      </c>
      <c r="T95" s="20">
        <v>1</v>
      </c>
      <c r="U95" s="20">
        <v>1</v>
      </c>
      <c r="V95" s="20">
        <v>1</v>
      </c>
      <c r="W95" s="20">
        <v>13</v>
      </c>
      <c r="X95" s="20">
        <v>0</v>
      </c>
      <c r="Y95" s="20">
        <v>83</v>
      </c>
      <c r="Z95" s="20">
        <v>0</v>
      </c>
      <c r="AA95" s="20">
        <v>0</v>
      </c>
      <c r="AB95" s="20">
        <v>2</v>
      </c>
      <c r="AC95" s="20">
        <v>0</v>
      </c>
      <c r="AD95" s="20">
        <v>0</v>
      </c>
      <c r="AE95" s="20">
        <v>9</v>
      </c>
      <c r="AF95" s="20">
        <v>0</v>
      </c>
      <c r="AG95" s="20">
        <v>30</v>
      </c>
      <c r="AH95" s="20">
        <v>0</v>
      </c>
      <c r="AI95" s="20">
        <v>38</v>
      </c>
      <c r="AJ95" s="20">
        <v>18</v>
      </c>
      <c r="AK95" s="20">
        <v>1</v>
      </c>
      <c r="AL95" s="20">
        <v>0</v>
      </c>
      <c r="AM95" s="20">
        <v>41</v>
      </c>
      <c r="AN95" s="36">
        <f>SUM(C95:AM95)</f>
        <v>493</v>
      </c>
    </row>
    <row r="96" spans="1:40" x14ac:dyDescent="0.25">
      <c r="A96" s="14"/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35"/>
    </row>
    <row r="97" spans="1:40" s="4" customFormat="1" x14ac:dyDescent="0.25">
      <c r="A97" s="14">
        <v>20</v>
      </c>
      <c r="B97" s="12" t="s">
        <v>63</v>
      </c>
      <c r="C97" s="20">
        <v>5</v>
      </c>
      <c r="D97" s="20">
        <v>62</v>
      </c>
      <c r="E97" s="20">
        <v>1</v>
      </c>
      <c r="F97" s="20">
        <v>14</v>
      </c>
      <c r="G97" s="20">
        <v>0</v>
      </c>
      <c r="H97" s="20">
        <v>0</v>
      </c>
      <c r="I97" s="20">
        <v>19</v>
      </c>
      <c r="J97" s="20">
        <v>0</v>
      </c>
      <c r="K97" s="20">
        <v>0</v>
      </c>
      <c r="L97" s="20">
        <v>0</v>
      </c>
      <c r="M97" s="20">
        <v>5</v>
      </c>
      <c r="N97" s="20">
        <v>2</v>
      </c>
      <c r="O97" s="20">
        <v>1</v>
      </c>
      <c r="P97" s="20">
        <v>0</v>
      </c>
      <c r="Q97" s="20">
        <v>0</v>
      </c>
      <c r="R97" s="20">
        <v>18</v>
      </c>
      <c r="S97" s="20">
        <v>3</v>
      </c>
      <c r="T97" s="20">
        <v>0</v>
      </c>
      <c r="U97" s="20">
        <v>0</v>
      </c>
      <c r="V97" s="20">
        <v>0</v>
      </c>
      <c r="W97" s="20">
        <v>14</v>
      </c>
      <c r="X97" s="20">
        <v>0</v>
      </c>
      <c r="Y97" s="20">
        <v>16</v>
      </c>
      <c r="Z97" s="20">
        <v>0</v>
      </c>
      <c r="AA97" s="20">
        <v>0</v>
      </c>
      <c r="AB97" s="20">
        <v>1</v>
      </c>
      <c r="AC97" s="20">
        <v>0</v>
      </c>
      <c r="AD97" s="20">
        <v>9</v>
      </c>
      <c r="AE97" s="20">
        <v>1</v>
      </c>
      <c r="AF97" s="20">
        <v>0</v>
      </c>
      <c r="AG97" s="20">
        <v>26</v>
      </c>
      <c r="AH97" s="20">
        <v>1</v>
      </c>
      <c r="AI97" s="20">
        <v>14</v>
      </c>
      <c r="AJ97" s="20">
        <v>16</v>
      </c>
      <c r="AK97" s="20">
        <v>0</v>
      </c>
      <c r="AL97" s="20">
        <v>2</v>
      </c>
      <c r="AM97" s="20">
        <v>12</v>
      </c>
      <c r="AN97" s="36">
        <f>SUM(C97:AM97)</f>
        <v>242</v>
      </c>
    </row>
    <row r="98" spans="1:40" x14ac:dyDescent="0.25">
      <c r="A98" s="14"/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35"/>
    </row>
    <row r="99" spans="1:40" s="4" customFormat="1" x14ac:dyDescent="0.25">
      <c r="A99" s="14">
        <v>21</v>
      </c>
      <c r="B99" s="12" t="s">
        <v>64</v>
      </c>
      <c r="C99" s="20">
        <v>3</v>
      </c>
      <c r="D99" s="20">
        <v>74</v>
      </c>
      <c r="E99" s="20">
        <v>0</v>
      </c>
      <c r="F99" s="20">
        <v>10</v>
      </c>
      <c r="G99" s="20">
        <v>0</v>
      </c>
      <c r="H99" s="20">
        <v>1</v>
      </c>
      <c r="I99" s="20">
        <v>30</v>
      </c>
      <c r="J99" s="20">
        <v>0</v>
      </c>
      <c r="K99" s="20">
        <v>0</v>
      </c>
      <c r="L99" s="20">
        <v>3</v>
      </c>
      <c r="M99" s="20">
        <v>18</v>
      </c>
      <c r="N99" s="20">
        <v>2</v>
      </c>
      <c r="O99" s="20">
        <v>1</v>
      </c>
      <c r="P99" s="20">
        <v>0</v>
      </c>
      <c r="Q99" s="20">
        <v>0</v>
      </c>
      <c r="R99" s="20">
        <v>12</v>
      </c>
      <c r="S99" s="20">
        <v>1</v>
      </c>
      <c r="T99" s="20">
        <v>1</v>
      </c>
      <c r="U99" s="20">
        <v>0</v>
      </c>
      <c r="V99" s="20">
        <v>1</v>
      </c>
      <c r="W99" s="20">
        <v>27</v>
      </c>
      <c r="X99" s="20">
        <v>0</v>
      </c>
      <c r="Y99" s="20">
        <v>27</v>
      </c>
      <c r="Z99" s="20">
        <v>0</v>
      </c>
      <c r="AA99" s="20">
        <v>0</v>
      </c>
      <c r="AB99" s="20">
        <v>1</v>
      </c>
      <c r="AC99" s="20">
        <v>0</v>
      </c>
      <c r="AD99" s="20">
        <v>19</v>
      </c>
      <c r="AE99" s="20">
        <v>2</v>
      </c>
      <c r="AF99" s="20">
        <v>0</v>
      </c>
      <c r="AG99" s="20">
        <v>7</v>
      </c>
      <c r="AH99" s="20">
        <v>1</v>
      </c>
      <c r="AI99" s="20">
        <v>31</v>
      </c>
      <c r="AJ99" s="20">
        <v>10</v>
      </c>
      <c r="AK99" s="20">
        <v>0</v>
      </c>
      <c r="AL99" s="20">
        <v>0</v>
      </c>
      <c r="AM99" s="20">
        <v>12</v>
      </c>
      <c r="AN99" s="36">
        <f>SUM(C99:AM99)</f>
        <v>294</v>
      </c>
    </row>
    <row r="100" spans="1:40" x14ac:dyDescent="0.25">
      <c r="A100" s="14"/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35"/>
    </row>
    <row r="101" spans="1:40" x14ac:dyDescent="0.25">
      <c r="A101" s="56">
        <v>22</v>
      </c>
      <c r="B101" s="12" t="s">
        <v>65</v>
      </c>
      <c r="C101" s="18">
        <v>0</v>
      </c>
      <c r="D101" s="18">
        <v>3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1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1</v>
      </c>
      <c r="X101" s="18">
        <v>0</v>
      </c>
      <c r="Y101" s="18">
        <v>1</v>
      </c>
      <c r="Z101" s="18">
        <v>0</v>
      </c>
      <c r="AA101" s="18">
        <v>0</v>
      </c>
      <c r="AB101" s="18">
        <v>1</v>
      </c>
      <c r="AC101" s="18">
        <v>0</v>
      </c>
      <c r="AD101" s="18">
        <v>0</v>
      </c>
      <c r="AE101" s="18">
        <v>0</v>
      </c>
      <c r="AF101" s="18">
        <v>0</v>
      </c>
      <c r="AG101" s="18">
        <v>1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35">
        <f>SUM(C101:AM101)</f>
        <v>8</v>
      </c>
    </row>
    <row r="102" spans="1:40" x14ac:dyDescent="0.25">
      <c r="A102" s="56"/>
      <c r="B102" s="12" t="s">
        <v>66</v>
      </c>
      <c r="C102" s="18">
        <v>0</v>
      </c>
      <c r="D102" s="18">
        <v>14</v>
      </c>
      <c r="E102" s="18">
        <v>0</v>
      </c>
      <c r="F102" s="18">
        <v>3</v>
      </c>
      <c r="G102" s="18">
        <v>0</v>
      </c>
      <c r="H102" s="18">
        <v>1</v>
      </c>
      <c r="I102" s="18">
        <v>20</v>
      </c>
      <c r="J102" s="18">
        <v>0</v>
      </c>
      <c r="K102" s="18">
        <v>0</v>
      </c>
      <c r="L102" s="18">
        <v>0</v>
      </c>
      <c r="M102" s="18">
        <v>5</v>
      </c>
      <c r="N102" s="18">
        <v>0</v>
      </c>
      <c r="O102" s="18">
        <v>0</v>
      </c>
      <c r="P102" s="18">
        <v>0</v>
      </c>
      <c r="Q102" s="18">
        <v>0</v>
      </c>
      <c r="R102" s="18">
        <v>7</v>
      </c>
      <c r="S102" s="18">
        <v>1</v>
      </c>
      <c r="T102" s="18">
        <v>0</v>
      </c>
      <c r="U102" s="18">
        <v>0</v>
      </c>
      <c r="V102" s="18">
        <v>0</v>
      </c>
      <c r="W102" s="18">
        <v>1</v>
      </c>
      <c r="X102" s="18">
        <v>0</v>
      </c>
      <c r="Y102" s="18">
        <v>20</v>
      </c>
      <c r="Z102" s="18">
        <v>0</v>
      </c>
      <c r="AA102" s="18">
        <v>0</v>
      </c>
      <c r="AB102" s="18">
        <v>5</v>
      </c>
      <c r="AC102" s="18">
        <v>0</v>
      </c>
      <c r="AD102" s="18">
        <v>3</v>
      </c>
      <c r="AE102" s="18">
        <v>1</v>
      </c>
      <c r="AF102" s="18">
        <v>0</v>
      </c>
      <c r="AG102" s="18">
        <v>3</v>
      </c>
      <c r="AH102" s="18">
        <v>0</v>
      </c>
      <c r="AI102" s="18">
        <v>6</v>
      </c>
      <c r="AJ102" s="18">
        <v>4</v>
      </c>
      <c r="AK102" s="18">
        <v>0</v>
      </c>
      <c r="AL102" s="18">
        <v>0</v>
      </c>
      <c r="AM102" s="18">
        <v>3</v>
      </c>
      <c r="AN102" s="35">
        <f>SUM(C102:AM102)</f>
        <v>97</v>
      </c>
    </row>
    <row r="103" spans="1:40" s="4" customFormat="1" thickBot="1" x14ac:dyDescent="0.25">
      <c r="A103" s="56"/>
      <c r="B103" s="13" t="s">
        <v>0</v>
      </c>
      <c r="C103" s="20">
        <f t="shared" ref="C103:AN103" si="58">SUM(C101:C102)</f>
        <v>0</v>
      </c>
      <c r="D103" s="20">
        <f t="shared" si="58"/>
        <v>17</v>
      </c>
      <c r="E103" s="20">
        <f>SUM(E101:E102)</f>
        <v>0</v>
      </c>
      <c r="F103" s="20">
        <f t="shared" si="58"/>
        <v>3</v>
      </c>
      <c r="G103" s="20">
        <f>SUM(G101:G102)</f>
        <v>0</v>
      </c>
      <c r="H103" s="20">
        <f>SUM(H101:H102)</f>
        <v>1</v>
      </c>
      <c r="I103" s="20">
        <f>SUM(I101:I102)</f>
        <v>20</v>
      </c>
      <c r="J103" s="20">
        <f t="shared" si="58"/>
        <v>0</v>
      </c>
      <c r="K103" s="20">
        <f t="shared" si="58"/>
        <v>0</v>
      </c>
      <c r="L103" s="20">
        <f t="shared" ref="L103" si="59">SUM(L101:L102)</f>
        <v>0</v>
      </c>
      <c r="M103" s="20">
        <f t="shared" si="58"/>
        <v>6</v>
      </c>
      <c r="N103" s="20">
        <f t="shared" si="58"/>
        <v>0</v>
      </c>
      <c r="O103" s="20">
        <f>SUM(O101:O102)</f>
        <v>0</v>
      </c>
      <c r="P103" s="20">
        <f t="shared" si="58"/>
        <v>0</v>
      </c>
      <c r="Q103" s="20">
        <f>SUM(Q101:Q102)</f>
        <v>0</v>
      </c>
      <c r="R103" s="20">
        <f>SUM(R101:R102)</f>
        <v>7</v>
      </c>
      <c r="S103" s="20">
        <f t="shared" si="58"/>
        <v>1</v>
      </c>
      <c r="T103" s="20">
        <f>SUM(T101:T102)</f>
        <v>0</v>
      </c>
      <c r="U103" s="20">
        <f t="shared" si="58"/>
        <v>0</v>
      </c>
      <c r="V103" s="20">
        <f t="shared" si="58"/>
        <v>0</v>
      </c>
      <c r="W103" s="20">
        <f>SUM(W101:W102)</f>
        <v>2</v>
      </c>
      <c r="X103" s="20">
        <f t="shared" ref="X103" si="60">SUM(X101:X102)</f>
        <v>0</v>
      </c>
      <c r="Y103" s="20">
        <f t="shared" si="58"/>
        <v>21</v>
      </c>
      <c r="Z103" s="20">
        <f>SUM(Z101:Z102)</f>
        <v>0</v>
      </c>
      <c r="AA103" s="20">
        <f>SUM(AA101:AA102)</f>
        <v>0</v>
      </c>
      <c r="AB103" s="20">
        <f t="shared" si="58"/>
        <v>6</v>
      </c>
      <c r="AC103" s="20">
        <f>SUM(AC101:AC102)</f>
        <v>0</v>
      </c>
      <c r="AD103" s="20">
        <f>SUM(AD101:AD102)</f>
        <v>3</v>
      </c>
      <c r="AE103" s="20">
        <f t="shared" si="58"/>
        <v>1</v>
      </c>
      <c r="AF103" s="20">
        <f t="shared" si="58"/>
        <v>0</v>
      </c>
      <c r="AG103" s="20">
        <f t="shared" si="58"/>
        <v>4</v>
      </c>
      <c r="AH103" s="20">
        <f>SUM(AH101:AH102)</f>
        <v>0</v>
      </c>
      <c r="AI103" s="20">
        <f t="shared" si="58"/>
        <v>6</v>
      </c>
      <c r="AJ103" s="20">
        <f t="shared" si="58"/>
        <v>4</v>
      </c>
      <c r="AK103" s="20">
        <f t="shared" si="58"/>
        <v>0</v>
      </c>
      <c r="AL103" s="20">
        <f>SUM(AL101:AL102)</f>
        <v>0</v>
      </c>
      <c r="AM103" s="20">
        <f t="shared" si="58"/>
        <v>3</v>
      </c>
      <c r="AN103" s="36">
        <f t="shared" si="58"/>
        <v>105</v>
      </c>
    </row>
    <row r="104" spans="1:40" s="3" customFormat="1" thickTop="1" x14ac:dyDescent="0.2">
      <c r="A104" s="65" t="s">
        <v>67</v>
      </c>
      <c r="B104" s="66"/>
      <c r="C104" s="32">
        <f t="shared" ref="C104:AM104" si="61">SUM(C103,C99,C97,C95,C93,C87,C83,C78,C72,C67,C58,C50,C44,C42,C37,C33,C25,C20,C14,C10,C6,C4)</f>
        <v>37</v>
      </c>
      <c r="D104" s="32">
        <f t="shared" si="61"/>
        <v>1302</v>
      </c>
      <c r="E104" s="32">
        <f t="shared" si="61"/>
        <v>2</v>
      </c>
      <c r="F104" s="32">
        <f t="shared" si="61"/>
        <v>291</v>
      </c>
      <c r="G104" s="32">
        <f t="shared" si="61"/>
        <v>4</v>
      </c>
      <c r="H104" s="32">
        <f t="shared" si="61"/>
        <v>6</v>
      </c>
      <c r="I104" s="32">
        <f t="shared" si="61"/>
        <v>382</v>
      </c>
      <c r="J104" s="32">
        <f t="shared" si="61"/>
        <v>6</v>
      </c>
      <c r="K104" s="32">
        <f t="shared" si="61"/>
        <v>0</v>
      </c>
      <c r="L104" s="32">
        <f t="shared" si="61"/>
        <v>19</v>
      </c>
      <c r="M104" s="32">
        <f t="shared" si="61"/>
        <v>316</v>
      </c>
      <c r="N104" s="32">
        <f t="shared" si="61"/>
        <v>7</v>
      </c>
      <c r="O104" s="32">
        <f t="shared" si="61"/>
        <v>5</v>
      </c>
      <c r="P104" s="32">
        <f t="shared" si="61"/>
        <v>2</v>
      </c>
      <c r="Q104" s="32">
        <f t="shared" si="61"/>
        <v>0</v>
      </c>
      <c r="R104" s="32">
        <f t="shared" si="61"/>
        <v>301</v>
      </c>
      <c r="S104" s="32">
        <f t="shared" si="61"/>
        <v>150</v>
      </c>
      <c r="T104" s="32">
        <f t="shared" si="61"/>
        <v>7</v>
      </c>
      <c r="U104" s="32">
        <f t="shared" si="61"/>
        <v>16</v>
      </c>
      <c r="V104" s="32">
        <f t="shared" si="61"/>
        <v>20</v>
      </c>
      <c r="W104" s="32">
        <f t="shared" si="61"/>
        <v>314</v>
      </c>
      <c r="X104" s="32">
        <f t="shared" ref="X104" si="62">SUM(X103,X99,X97,X95,X93,X87,X83,X78,X72,X67,X58,X50,X44,X42,X37,X33,X25,X20,X14,X10,X6,X4)</f>
        <v>0</v>
      </c>
      <c r="Y104" s="32">
        <f t="shared" si="61"/>
        <v>552</v>
      </c>
      <c r="Z104" s="32">
        <f t="shared" si="61"/>
        <v>0</v>
      </c>
      <c r="AA104" s="32">
        <f t="shared" si="61"/>
        <v>0</v>
      </c>
      <c r="AB104" s="32">
        <f t="shared" si="61"/>
        <v>12</v>
      </c>
      <c r="AC104" s="32">
        <f t="shared" si="61"/>
        <v>0</v>
      </c>
      <c r="AD104" s="32">
        <f t="shared" si="61"/>
        <v>164</v>
      </c>
      <c r="AE104" s="32">
        <f t="shared" si="61"/>
        <v>261</v>
      </c>
      <c r="AF104" s="32">
        <f t="shared" si="61"/>
        <v>3</v>
      </c>
      <c r="AG104" s="32">
        <f t="shared" si="61"/>
        <v>348</v>
      </c>
      <c r="AH104" s="32">
        <f t="shared" si="61"/>
        <v>21</v>
      </c>
      <c r="AI104" s="32">
        <f t="shared" si="61"/>
        <v>703</v>
      </c>
      <c r="AJ104" s="32">
        <f t="shared" si="61"/>
        <v>185</v>
      </c>
      <c r="AK104" s="32">
        <f t="shared" si="61"/>
        <v>13</v>
      </c>
      <c r="AL104" s="32">
        <f t="shared" si="61"/>
        <v>9</v>
      </c>
      <c r="AM104" s="32">
        <f t="shared" si="61"/>
        <v>432</v>
      </c>
      <c r="AN104" s="37">
        <f>SUM(AN4,AN6,AN10,AN14,AN20,AN25,AN33,AN37,AN42,AN44,AN50,AN58,AN67,AN72,AN78,AN83,AN87,AN93,AN95,AN97,AN99,AN103)</f>
        <v>5890</v>
      </c>
    </row>
    <row r="105" spans="1:40" s="3" customFormat="1" ht="14.25" x14ac:dyDescent="0.2">
      <c r="A105" s="63" t="s">
        <v>69</v>
      </c>
      <c r="B105" s="64"/>
      <c r="C105" s="39">
        <f t="shared" ref="C105:K105" si="63">SUM(C104/$AN$104)</f>
        <v>6.2818336162988112E-3</v>
      </c>
      <c r="D105" s="39">
        <f t="shared" si="63"/>
        <v>0.22105263157894736</v>
      </c>
      <c r="E105" s="44">
        <f t="shared" si="63"/>
        <v>3.3955857385398983E-4</v>
      </c>
      <c r="F105" s="39">
        <f t="shared" si="63"/>
        <v>4.9405772495755521E-2</v>
      </c>
      <c r="G105" s="44">
        <f t="shared" si="63"/>
        <v>6.7911714770797966E-4</v>
      </c>
      <c r="H105" s="44">
        <f t="shared" si="63"/>
        <v>1.0186757215619694E-3</v>
      </c>
      <c r="I105" s="39">
        <f t="shared" si="63"/>
        <v>6.4855687606112059E-2</v>
      </c>
      <c r="J105" s="44">
        <f t="shared" si="63"/>
        <v>1.0186757215619694E-3</v>
      </c>
      <c r="K105" s="44">
        <f t="shared" si="63"/>
        <v>0</v>
      </c>
      <c r="L105" s="39">
        <f t="shared" ref="L105" si="64">SUM(L104/$AN$104)</f>
        <v>3.2258064516129032E-3</v>
      </c>
      <c r="M105" s="39">
        <f t="shared" ref="M105:AA105" si="65">SUM(M104/$AN$104)</f>
        <v>5.3650254668930392E-2</v>
      </c>
      <c r="N105" s="39">
        <f t="shared" si="65"/>
        <v>1.1884550084889642E-3</v>
      </c>
      <c r="O105" s="44">
        <f t="shared" si="65"/>
        <v>8.4889643463497452E-4</v>
      </c>
      <c r="P105" s="44">
        <f t="shared" si="65"/>
        <v>3.3955857385398983E-4</v>
      </c>
      <c r="Q105" s="44">
        <f t="shared" si="65"/>
        <v>0</v>
      </c>
      <c r="R105" s="39">
        <f t="shared" si="65"/>
        <v>5.1103565365025465E-2</v>
      </c>
      <c r="S105" s="44">
        <f t="shared" si="65"/>
        <v>2.5466893039049237E-2</v>
      </c>
      <c r="T105" s="39">
        <f t="shared" si="65"/>
        <v>1.1884550084889642E-3</v>
      </c>
      <c r="U105" s="44">
        <f t="shared" si="65"/>
        <v>2.7164685908319186E-3</v>
      </c>
      <c r="V105" s="44">
        <f t="shared" si="65"/>
        <v>3.3955857385398981E-3</v>
      </c>
      <c r="W105" s="39">
        <f t="shared" si="65"/>
        <v>5.3310696095076403E-2</v>
      </c>
      <c r="X105" s="39">
        <f t="shared" ref="X105" si="66">SUM(X104/$AN$104)</f>
        <v>0</v>
      </c>
      <c r="Y105" s="39">
        <f t="shared" si="65"/>
        <v>9.3718166383701187E-2</v>
      </c>
      <c r="Z105" s="44">
        <f t="shared" si="65"/>
        <v>0</v>
      </c>
      <c r="AA105" s="44">
        <f t="shared" si="65"/>
        <v>0</v>
      </c>
      <c r="AB105" s="39">
        <f t="shared" ref="AB105:AN105" si="67">SUM(AB104/$AN$104)</f>
        <v>2.0373514431239388E-3</v>
      </c>
      <c r="AC105" s="44">
        <f t="shared" si="67"/>
        <v>0</v>
      </c>
      <c r="AD105" s="39">
        <f t="shared" si="67"/>
        <v>2.7843803056027166E-2</v>
      </c>
      <c r="AE105" s="39">
        <f t="shared" si="67"/>
        <v>4.4312393887945674E-2</v>
      </c>
      <c r="AF105" s="44">
        <f t="shared" si="67"/>
        <v>5.0933786078098469E-4</v>
      </c>
      <c r="AG105" s="39">
        <f t="shared" si="67"/>
        <v>5.9083191850594227E-2</v>
      </c>
      <c r="AH105" s="44">
        <f t="shared" si="67"/>
        <v>3.5653650254668929E-3</v>
      </c>
      <c r="AI105" s="39">
        <f t="shared" si="67"/>
        <v>0.11935483870967742</v>
      </c>
      <c r="AJ105" s="39">
        <f t="shared" si="67"/>
        <v>3.1409168081494056E-2</v>
      </c>
      <c r="AK105" s="44">
        <f t="shared" si="67"/>
        <v>2.2071307300509336E-3</v>
      </c>
      <c r="AL105" s="44">
        <f t="shared" si="67"/>
        <v>1.5280135823429542E-3</v>
      </c>
      <c r="AM105" s="39">
        <f t="shared" si="67"/>
        <v>7.3344651952461801E-2</v>
      </c>
      <c r="AN105" s="41">
        <f t="shared" si="67"/>
        <v>1</v>
      </c>
    </row>
  </sheetData>
  <mergeCells count="19">
    <mergeCell ref="A105:B105"/>
    <mergeCell ref="A74:A78"/>
    <mergeCell ref="A80:A83"/>
    <mergeCell ref="A85:A87"/>
    <mergeCell ref="A89:A93"/>
    <mergeCell ref="A101:A103"/>
    <mergeCell ref="A104:B104"/>
    <mergeCell ref="A69:A72"/>
    <mergeCell ref="A2:A4"/>
    <mergeCell ref="A8:A10"/>
    <mergeCell ref="A12:A14"/>
    <mergeCell ref="A16:A20"/>
    <mergeCell ref="A22:A25"/>
    <mergeCell ref="A27:A33"/>
    <mergeCell ref="A35:A37"/>
    <mergeCell ref="A39:A42"/>
    <mergeCell ref="A46:A50"/>
    <mergeCell ref="A52:A58"/>
    <mergeCell ref="A60:A67"/>
  </mergeCells>
  <phoneticPr fontId="3" type="noConversion"/>
  <printOptions horizontalCentered="1" verticalCentered="1"/>
  <pageMargins left="0.5" right="0.5" top="1.1299999999999999" bottom="0.75" header="0.38" footer="0.5"/>
  <pageSetup scale="75" pageOrder="overThenDown" orientation="landscape" r:id="rId1"/>
  <headerFooter alignWithMargins="0">
    <oddHeader>&amp;C&amp;"Rockwell,Bold"&amp;16Table 23: 
District Court Juvenile Delinquency Filings by Case Type
Fiscal Year 2023</oddHeader>
  </headerFooter>
  <rowBreaks count="3" manualBreakCount="3">
    <brk id="25" max="16383" man="1"/>
    <brk id="50" max="16383" man="1"/>
    <brk id="87" max="16383" man="1"/>
  </rowBreaks>
  <colBreaks count="3" manualBreakCount="3">
    <brk id="13" max="1048575" man="1"/>
    <brk id="22" max="1048575" man="1"/>
    <brk id="30" max="1048575" man="1"/>
  </colBreaks>
  <ignoredErrors>
    <ignoredError sqref="M50 N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O105"/>
  <sheetViews>
    <sheetView topLeftCell="E69" zoomScale="180" zoomScaleNormal="180" zoomScaleSheetLayoutView="124" workbookViewId="0">
      <selection activeCell="N90" sqref="N90"/>
    </sheetView>
  </sheetViews>
  <sheetFormatPr defaultColWidth="20" defaultRowHeight="15" x14ac:dyDescent="0.25"/>
  <cols>
    <col min="1" max="1" width="16.140625" style="29" bestFit="1" customWidth="1"/>
    <col min="2" max="2" width="17.42578125" style="31" bestFit="1" customWidth="1"/>
    <col min="3" max="3" width="15.85546875" style="1" bestFit="1" customWidth="1"/>
    <col min="4" max="4" width="13.7109375" style="1" bestFit="1" customWidth="1"/>
    <col min="5" max="5" width="11.7109375" style="1" bestFit="1" customWidth="1"/>
    <col min="6" max="6" width="16.42578125" style="1" bestFit="1" customWidth="1"/>
    <col min="7" max="8" width="12.28515625" style="1" bestFit="1" customWidth="1"/>
    <col min="9" max="9" width="13.5703125" style="1" bestFit="1" customWidth="1"/>
    <col min="10" max="10" width="18.7109375" style="1" bestFit="1" customWidth="1"/>
    <col min="11" max="11" width="7.7109375" style="1" bestFit="1" customWidth="1"/>
    <col min="12" max="12" width="12.42578125" style="1" bestFit="1" customWidth="1"/>
    <col min="13" max="13" width="17.85546875" style="1" bestFit="1" customWidth="1"/>
    <col min="14" max="14" width="14.28515625" style="1" bestFit="1" customWidth="1"/>
    <col min="15" max="15" width="7.140625" style="1" bestFit="1" customWidth="1"/>
    <col min="16" max="16384" width="20" style="1"/>
  </cols>
  <sheetData>
    <row r="1" spans="1:15" s="46" customFormat="1" ht="60.75" customHeight="1" thickBot="1" x14ac:dyDescent="0.3">
      <c r="A1" s="10" t="s">
        <v>80</v>
      </c>
      <c r="B1" s="11" t="s">
        <v>68</v>
      </c>
      <c r="C1" s="10" t="s">
        <v>146</v>
      </c>
      <c r="D1" s="10" t="s">
        <v>147</v>
      </c>
      <c r="E1" s="10" t="s">
        <v>148</v>
      </c>
      <c r="F1" s="10" t="s">
        <v>151</v>
      </c>
      <c r="G1" s="10" t="s">
        <v>150</v>
      </c>
      <c r="H1" s="10" t="s">
        <v>149</v>
      </c>
      <c r="I1" s="10" t="s">
        <v>152</v>
      </c>
      <c r="J1" s="10" t="s">
        <v>153</v>
      </c>
      <c r="K1" s="10" t="s">
        <v>90</v>
      </c>
      <c r="L1" s="10" t="s">
        <v>154</v>
      </c>
      <c r="M1" s="10" t="s">
        <v>155</v>
      </c>
      <c r="N1" s="10" t="s">
        <v>156</v>
      </c>
      <c r="O1" s="34" t="s">
        <v>0</v>
      </c>
    </row>
    <row r="2" spans="1:15" ht="15.75" thickTop="1" x14ac:dyDescent="0.25">
      <c r="A2" s="57">
        <v>1</v>
      </c>
      <c r="B2" s="12" t="s">
        <v>1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4</v>
      </c>
      <c r="M2" s="18">
        <v>0</v>
      </c>
      <c r="N2" s="18">
        <v>0</v>
      </c>
      <c r="O2" s="35">
        <f>SUM(C2:N2)</f>
        <v>4</v>
      </c>
    </row>
    <row r="3" spans="1:15" x14ac:dyDescent="0.25">
      <c r="A3" s="56"/>
      <c r="B3" s="12" t="s">
        <v>2</v>
      </c>
      <c r="C3" s="18">
        <v>14</v>
      </c>
      <c r="D3" s="18">
        <v>0</v>
      </c>
      <c r="E3" s="18">
        <v>28</v>
      </c>
      <c r="F3" s="18">
        <v>1</v>
      </c>
      <c r="G3" s="18">
        <v>0</v>
      </c>
      <c r="H3" s="18">
        <v>0</v>
      </c>
      <c r="I3" s="18">
        <v>2</v>
      </c>
      <c r="J3" s="18">
        <v>3</v>
      </c>
      <c r="K3" s="18">
        <v>0</v>
      </c>
      <c r="L3" s="18">
        <v>692</v>
      </c>
      <c r="M3" s="18">
        <v>0</v>
      </c>
      <c r="N3" s="18">
        <v>0</v>
      </c>
      <c r="O3" s="35">
        <f>SUM(C3:N3)</f>
        <v>740</v>
      </c>
    </row>
    <row r="4" spans="1:15" s="4" customFormat="1" ht="14.25" x14ac:dyDescent="0.2">
      <c r="A4" s="56"/>
      <c r="B4" s="13" t="s">
        <v>0</v>
      </c>
      <c r="C4" s="20">
        <f t="shared" ref="C4:N4" si="0">SUM(C2:C3)</f>
        <v>14</v>
      </c>
      <c r="D4" s="20">
        <f t="shared" ref="D4" si="1">SUM(D2:D3)</f>
        <v>0</v>
      </c>
      <c r="E4" s="20">
        <f t="shared" si="0"/>
        <v>28</v>
      </c>
      <c r="F4" s="20">
        <f t="shared" ref="F4" si="2">SUM(F2:F3)</f>
        <v>1</v>
      </c>
      <c r="G4" s="20">
        <f>SUM(G2:G3)</f>
        <v>0</v>
      </c>
      <c r="H4" s="20">
        <f>SUM(H2:H3)</f>
        <v>0</v>
      </c>
      <c r="I4" s="20">
        <f t="shared" si="0"/>
        <v>2</v>
      </c>
      <c r="J4" s="20">
        <f t="shared" si="0"/>
        <v>3</v>
      </c>
      <c r="K4" s="20">
        <f t="shared" si="0"/>
        <v>0</v>
      </c>
      <c r="L4" s="20">
        <f t="shared" si="0"/>
        <v>696</v>
      </c>
      <c r="M4" s="20">
        <f>SUM(M2:M3)</f>
        <v>0</v>
      </c>
      <c r="N4" s="20">
        <f t="shared" si="0"/>
        <v>0</v>
      </c>
      <c r="O4" s="36">
        <f>SUM(O2:O3)</f>
        <v>744</v>
      </c>
    </row>
    <row r="5" spans="1:15" x14ac:dyDescent="0.25">
      <c r="A5" s="14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5"/>
    </row>
    <row r="6" spans="1:15" s="4" customFormat="1" x14ac:dyDescent="0.25">
      <c r="A6" s="14">
        <v>2</v>
      </c>
      <c r="B6" s="12" t="s">
        <v>4</v>
      </c>
      <c r="C6" s="20">
        <v>66</v>
      </c>
      <c r="D6" s="20">
        <v>0</v>
      </c>
      <c r="E6" s="20">
        <v>57</v>
      </c>
      <c r="F6" s="20">
        <v>2</v>
      </c>
      <c r="G6" s="20">
        <v>34</v>
      </c>
      <c r="H6" s="20">
        <v>0</v>
      </c>
      <c r="I6" s="20">
        <v>38</v>
      </c>
      <c r="J6" s="20">
        <v>7</v>
      </c>
      <c r="K6" s="20">
        <v>0</v>
      </c>
      <c r="L6" s="20">
        <v>1157</v>
      </c>
      <c r="M6" s="20">
        <v>3</v>
      </c>
      <c r="N6" s="20">
        <v>4</v>
      </c>
      <c r="O6" s="36">
        <f>SUM(C6:N6)</f>
        <v>1368</v>
      </c>
    </row>
    <row r="7" spans="1:15" x14ac:dyDescent="0.25">
      <c r="A7" s="14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5"/>
    </row>
    <row r="8" spans="1:15" x14ac:dyDescent="0.25">
      <c r="A8" s="56">
        <v>3</v>
      </c>
      <c r="B8" s="12" t="s">
        <v>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6</v>
      </c>
      <c r="M8" s="18">
        <v>0</v>
      </c>
      <c r="N8" s="18">
        <v>0</v>
      </c>
      <c r="O8" s="35">
        <f>SUM(C8:N8)</f>
        <v>6</v>
      </c>
    </row>
    <row r="9" spans="1:15" x14ac:dyDescent="0.25">
      <c r="A9" s="56"/>
      <c r="B9" s="12" t="s">
        <v>7</v>
      </c>
      <c r="C9" s="18">
        <v>0</v>
      </c>
      <c r="D9" s="18">
        <v>0</v>
      </c>
      <c r="E9" s="18">
        <v>1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20</v>
      </c>
      <c r="M9" s="18">
        <v>0</v>
      </c>
      <c r="N9" s="18">
        <v>1</v>
      </c>
      <c r="O9" s="35">
        <f>SUM(C9:N9)</f>
        <v>23</v>
      </c>
    </row>
    <row r="10" spans="1:15" s="4" customFormat="1" ht="14.25" x14ac:dyDescent="0.2">
      <c r="A10" s="56"/>
      <c r="B10" s="13" t="s">
        <v>0</v>
      </c>
      <c r="C10" s="20">
        <f t="shared" ref="C10:O10" si="3">SUM(C8:C9)</f>
        <v>0</v>
      </c>
      <c r="D10" s="20">
        <f t="shared" ref="D10" si="4">SUM(D8:D9)</f>
        <v>0</v>
      </c>
      <c r="E10" s="20">
        <f t="shared" si="3"/>
        <v>1</v>
      </c>
      <c r="F10" s="20">
        <f t="shared" ref="F10" si="5">SUM(F8:F9)</f>
        <v>1</v>
      </c>
      <c r="G10" s="20">
        <f>SUM(G8:G9)</f>
        <v>0</v>
      </c>
      <c r="H10" s="20">
        <f>SUM(H8:H9)</f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26</v>
      </c>
      <c r="M10" s="20">
        <f>SUM(M8:M9)</f>
        <v>0</v>
      </c>
      <c r="N10" s="20">
        <f>SUM(N8:N9)</f>
        <v>1</v>
      </c>
      <c r="O10" s="36">
        <f t="shared" si="3"/>
        <v>29</v>
      </c>
    </row>
    <row r="11" spans="1:15" x14ac:dyDescent="0.25">
      <c r="A11" s="14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5"/>
    </row>
    <row r="12" spans="1:15" x14ac:dyDescent="0.25">
      <c r="A12" s="56">
        <v>4</v>
      </c>
      <c r="B12" s="12" t="s">
        <v>8</v>
      </c>
      <c r="C12" s="18">
        <v>6</v>
      </c>
      <c r="D12" s="18">
        <v>1</v>
      </c>
      <c r="E12" s="18">
        <v>14</v>
      </c>
      <c r="F12" s="18">
        <v>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803</v>
      </c>
      <c r="M12" s="18">
        <v>7</v>
      </c>
      <c r="N12" s="18">
        <v>0</v>
      </c>
      <c r="O12" s="35">
        <f>SUM(C12:N12)</f>
        <v>834</v>
      </c>
    </row>
    <row r="13" spans="1:15" x14ac:dyDescent="0.25">
      <c r="A13" s="56"/>
      <c r="B13" s="12" t="s">
        <v>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15</v>
      </c>
      <c r="M13" s="18">
        <v>0</v>
      </c>
      <c r="N13" s="18">
        <v>0</v>
      </c>
      <c r="O13" s="35">
        <f>SUM(C13:N13)</f>
        <v>15</v>
      </c>
    </row>
    <row r="14" spans="1:15" s="4" customFormat="1" ht="14.25" x14ac:dyDescent="0.2">
      <c r="A14" s="56"/>
      <c r="B14" s="13" t="s">
        <v>0</v>
      </c>
      <c r="C14" s="20">
        <f t="shared" ref="C14:O14" si="6">SUM(C12:C13)</f>
        <v>6</v>
      </c>
      <c r="D14" s="20">
        <f t="shared" ref="D14" si="7">SUM(D12:D13)</f>
        <v>1</v>
      </c>
      <c r="E14" s="20">
        <f t="shared" si="6"/>
        <v>14</v>
      </c>
      <c r="F14" s="20">
        <f t="shared" ref="F14" si="8">SUM(F12:F13)</f>
        <v>3</v>
      </c>
      <c r="G14" s="20">
        <f>SUM(G12:G13)</f>
        <v>0</v>
      </c>
      <c r="H14" s="20">
        <f>SUM(H12:H13)</f>
        <v>0</v>
      </c>
      <c r="I14" s="20">
        <f t="shared" si="6"/>
        <v>0</v>
      </c>
      <c r="J14" s="20">
        <f t="shared" si="6"/>
        <v>0</v>
      </c>
      <c r="K14" s="20">
        <f t="shared" si="6"/>
        <v>0</v>
      </c>
      <c r="L14" s="20">
        <f t="shared" si="6"/>
        <v>818</v>
      </c>
      <c r="M14" s="20">
        <f>SUM(M12:M13)</f>
        <v>7</v>
      </c>
      <c r="N14" s="20">
        <f t="shared" si="6"/>
        <v>0</v>
      </c>
      <c r="O14" s="36">
        <f t="shared" si="6"/>
        <v>849</v>
      </c>
    </row>
    <row r="15" spans="1:15" x14ac:dyDescent="0.25">
      <c r="A15" s="14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5"/>
    </row>
    <row r="16" spans="1:15" x14ac:dyDescent="0.25">
      <c r="A16" s="56">
        <v>5</v>
      </c>
      <c r="B16" s="12" t="s">
        <v>10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8</v>
      </c>
      <c r="M16" s="18">
        <v>0</v>
      </c>
      <c r="N16" s="18">
        <v>0</v>
      </c>
      <c r="O16" s="35">
        <f>SUM(C16:N16)</f>
        <v>8</v>
      </c>
    </row>
    <row r="17" spans="1:15" x14ac:dyDescent="0.25">
      <c r="A17" s="56"/>
      <c r="B17" s="12" t="s">
        <v>11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34</v>
      </c>
      <c r="M17" s="18">
        <v>0</v>
      </c>
      <c r="N17" s="18">
        <v>0</v>
      </c>
      <c r="O17" s="35">
        <f>SUM(C17:N17)</f>
        <v>34</v>
      </c>
    </row>
    <row r="18" spans="1:15" x14ac:dyDescent="0.25">
      <c r="A18" s="56"/>
      <c r="B18" s="12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5</v>
      </c>
      <c r="M18" s="18">
        <v>0</v>
      </c>
      <c r="N18" s="18">
        <v>4</v>
      </c>
      <c r="O18" s="35">
        <f>SUM(C18:N18)</f>
        <v>9</v>
      </c>
    </row>
    <row r="19" spans="1:15" x14ac:dyDescent="0.25">
      <c r="A19" s="56"/>
      <c r="B19" s="12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21</v>
      </c>
      <c r="M19" s="18">
        <v>0</v>
      </c>
      <c r="N19" s="18">
        <v>1</v>
      </c>
      <c r="O19" s="35">
        <f>SUM(C19:N19)</f>
        <v>22</v>
      </c>
    </row>
    <row r="20" spans="1:15" s="4" customFormat="1" ht="14.25" x14ac:dyDescent="0.2">
      <c r="A20" s="56"/>
      <c r="B20" s="13" t="s">
        <v>0</v>
      </c>
      <c r="C20" s="20">
        <f t="shared" ref="C20:O20" si="9">SUM(C16:C19)</f>
        <v>0</v>
      </c>
      <c r="D20" s="20">
        <f t="shared" ref="D20" si="10">SUM(D16:D19)</f>
        <v>0</v>
      </c>
      <c r="E20" s="20">
        <f t="shared" si="9"/>
        <v>0</v>
      </c>
      <c r="F20" s="20">
        <f t="shared" ref="F20" si="11">SUM(F16:F19)</f>
        <v>0</v>
      </c>
      <c r="G20" s="20">
        <f>SUM(G16:G19)</f>
        <v>0</v>
      </c>
      <c r="H20" s="20">
        <f>SUM(H16:H19)</f>
        <v>0</v>
      </c>
      <c r="I20" s="20">
        <f t="shared" si="9"/>
        <v>0</v>
      </c>
      <c r="J20" s="20">
        <f t="shared" si="9"/>
        <v>0</v>
      </c>
      <c r="K20" s="20">
        <f t="shared" si="9"/>
        <v>0</v>
      </c>
      <c r="L20" s="20">
        <f t="shared" si="9"/>
        <v>68</v>
      </c>
      <c r="M20" s="20">
        <f>SUM(M16:M19)</f>
        <v>0</v>
      </c>
      <c r="N20" s="20">
        <f t="shared" si="9"/>
        <v>5</v>
      </c>
      <c r="O20" s="36">
        <f t="shared" si="9"/>
        <v>73</v>
      </c>
    </row>
    <row r="21" spans="1:15" x14ac:dyDescent="0.25">
      <c r="A21" s="14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</row>
    <row r="22" spans="1:15" x14ac:dyDescent="0.25">
      <c r="A22" s="56">
        <v>6</v>
      </c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8</v>
      </c>
      <c r="M22" s="18">
        <v>0</v>
      </c>
      <c r="N22" s="18">
        <v>0</v>
      </c>
      <c r="O22" s="35">
        <f>SUM(C22:N22)</f>
        <v>8</v>
      </c>
    </row>
    <row r="23" spans="1:15" x14ac:dyDescent="0.25">
      <c r="A23" s="56"/>
      <c r="B23" s="12" t="s">
        <v>15</v>
      </c>
      <c r="C23" s="18">
        <v>2</v>
      </c>
      <c r="D23" s="18">
        <v>0</v>
      </c>
      <c r="E23" s="18">
        <v>3</v>
      </c>
      <c r="F23" s="18">
        <v>0</v>
      </c>
      <c r="G23" s="18">
        <v>1</v>
      </c>
      <c r="H23" s="18">
        <v>0</v>
      </c>
      <c r="I23" s="18">
        <v>1</v>
      </c>
      <c r="J23" s="18">
        <v>0</v>
      </c>
      <c r="K23" s="18">
        <v>1</v>
      </c>
      <c r="L23" s="18">
        <v>50</v>
      </c>
      <c r="M23" s="18">
        <v>1</v>
      </c>
      <c r="N23" s="18">
        <v>12</v>
      </c>
      <c r="O23" s="35">
        <f>SUM(C23:N23)</f>
        <v>71</v>
      </c>
    </row>
    <row r="24" spans="1:15" x14ac:dyDescent="0.25">
      <c r="A24" s="56"/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35">
        <f>SUM(C24:N24)</f>
        <v>0</v>
      </c>
    </row>
    <row r="25" spans="1:15" s="4" customFormat="1" ht="14.25" x14ac:dyDescent="0.2">
      <c r="A25" s="56"/>
      <c r="B25" s="13" t="s">
        <v>0</v>
      </c>
      <c r="C25" s="20">
        <f t="shared" ref="C25:O25" si="12">SUM(C22:C24)</f>
        <v>2</v>
      </c>
      <c r="D25" s="20">
        <f t="shared" ref="D25" si="13">SUM(D22:D24)</f>
        <v>0</v>
      </c>
      <c r="E25" s="20">
        <f t="shared" si="12"/>
        <v>3</v>
      </c>
      <c r="F25" s="20">
        <f t="shared" ref="F25" si="14">SUM(F22:F24)</f>
        <v>0</v>
      </c>
      <c r="G25" s="20">
        <f>SUM(G22:G24)</f>
        <v>1</v>
      </c>
      <c r="H25" s="20">
        <f>SUM(H22:H24)</f>
        <v>0</v>
      </c>
      <c r="I25" s="20">
        <f t="shared" si="12"/>
        <v>1</v>
      </c>
      <c r="J25" s="20">
        <f t="shared" si="12"/>
        <v>0</v>
      </c>
      <c r="K25" s="20">
        <f t="shared" si="12"/>
        <v>1</v>
      </c>
      <c r="L25" s="20">
        <f t="shared" si="12"/>
        <v>58</v>
      </c>
      <c r="M25" s="20">
        <f>SUM(M22:M24)</f>
        <v>1</v>
      </c>
      <c r="N25" s="20">
        <f t="shared" si="12"/>
        <v>12</v>
      </c>
      <c r="O25" s="36">
        <f t="shared" si="12"/>
        <v>79</v>
      </c>
    </row>
    <row r="26" spans="1:15" x14ac:dyDescent="0.25">
      <c r="A26" s="14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5"/>
    </row>
    <row r="27" spans="1:15" x14ac:dyDescent="0.25">
      <c r="A27" s="56">
        <v>7</v>
      </c>
      <c r="B27" s="12" t="s">
        <v>17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24</v>
      </c>
      <c r="M27" s="18">
        <v>0</v>
      </c>
      <c r="N27" s="18">
        <v>0</v>
      </c>
      <c r="O27" s="35">
        <f t="shared" ref="O27:O32" si="15">SUM(C27:N27)</f>
        <v>24</v>
      </c>
    </row>
    <row r="28" spans="1:15" x14ac:dyDescent="0.25">
      <c r="A28" s="56"/>
      <c r="B28" s="12" t="s">
        <v>18</v>
      </c>
      <c r="C28" s="18">
        <v>0</v>
      </c>
      <c r="D28" s="18">
        <v>0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2</v>
      </c>
      <c r="M28" s="18">
        <v>0</v>
      </c>
      <c r="N28" s="18">
        <v>0</v>
      </c>
      <c r="O28" s="35">
        <f t="shared" si="15"/>
        <v>3</v>
      </c>
    </row>
    <row r="29" spans="1:15" x14ac:dyDescent="0.25">
      <c r="A29" s="56"/>
      <c r="B29" s="12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35">
        <f t="shared" si="15"/>
        <v>0</v>
      </c>
    </row>
    <row r="30" spans="1:15" x14ac:dyDescent="0.25">
      <c r="A30" s="56"/>
      <c r="B30" s="12" t="s">
        <v>20</v>
      </c>
      <c r="C30" s="18">
        <v>2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36</v>
      </c>
      <c r="M30" s="18">
        <v>0</v>
      </c>
      <c r="N30" s="18">
        <v>0</v>
      </c>
      <c r="O30" s="35">
        <f t="shared" si="15"/>
        <v>38</v>
      </c>
    </row>
    <row r="31" spans="1:15" x14ac:dyDescent="0.25">
      <c r="A31" s="56"/>
      <c r="B31" s="12" t="s">
        <v>21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1</v>
      </c>
      <c r="M31" s="18">
        <v>0</v>
      </c>
      <c r="N31" s="18">
        <v>0</v>
      </c>
      <c r="O31" s="35">
        <f t="shared" si="15"/>
        <v>1</v>
      </c>
    </row>
    <row r="32" spans="1:15" x14ac:dyDescent="0.25">
      <c r="A32" s="56"/>
      <c r="B32" s="12" t="s">
        <v>22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1</v>
      </c>
      <c r="M32" s="18">
        <v>0</v>
      </c>
      <c r="N32" s="18">
        <v>0</v>
      </c>
      <c r="O32" s="35">
        <f t="shared" si="15"/>
        <v>1</v>
      </c>
    </row>
    <row r="33" spans="1:15" s="4" customFormat="1" ht="14.25" x14ac:dyDescent="0.2">
      <c r="A33" s="56"/>
      <c r="B33" s="13" t="s">
        <v>0</v>
      </c>
      <c r="C33" s="20">
        <f t="shared" ref="C33:O33" si="16">SUM(C27:C32)</f>
        <v>2</v>
      </c>
      <c r="D33" s="20">
        <f t="shared" ref="D33" si="17">SUM(D27:D32)</f>
        <v>0</v>
      </c>
      <c r="E33" s="20">
        <f t="shared" si="16"/>
        <v>1</v>
      </c>
      <c r="F33" s="20">
        <f t="shared" ref="F33" si="18">SUM(F27:F32)</f>
        <v>0</v>
      </c>
      <c r="G33" s="20">
        <f>SUM(G27:G32)</f>
        <v>0</v>
      </c>
      <c r="H33" s="20">
        <f>SUM(H27:H32)</f>
        <v>0</v>
      </c>
      <c r="I33" s="20">
        <f t="shared" si="16"/>
        <v>0</v>
      </c>
      <c r="J33" s="20">
        <f t="shared" si="16"/>
        <v>0</v>
      </c>
      <c r="K33" s="20">
        <f t="shared" si="16"/>
        <v>0</v>
      </c>
      <c r="L33" s="20">
        <f t="shared" si="16"/>
        <v>64</v>
      </c>
      <c r="M33" s="20">
        <f>SUM(M27:M32)</f>
        <v>0</v>
      </c>
      <c r="N33" s="20">
        <f t="shared" si="16"/>
        <v>0</v>
      </c>
      <c r="O33" s="36">
        <f t="shared" si="16"/>
        <v>67</v>
      </c>
    </row>
    <row r="34" spans="1:15" x14ac:dyDescent="0.25">
      <c r="A34" s="14"/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5"/>
    </row>
    <row r="35" spans="1:15" x14ac:dyDescent="0.25">
      <c r="A35" s="56">
        <v>8</v>
      </c>
      <c r="B35" s="12" t="s">
        <v>23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35">
        <f>SUM(C35:N35)</f>
        <v>0</v>
      </c>
    </row>
    <row r="36" spans="1:15" x14ac:dyDescent="0.25">
      <c r="A36" s="56"/>
      <c r="B36" s="12" t="s">
        <v>24</v>
      </c>
      <c r="C36" s="18">
        <v>0</v>
      </c>
      <c r="D36" s="18">
        <v>3</v>
      </c>
      <c r="E36" s="18">
        <v>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3</v>
      </c>
      <c r="L36" s="18">
        <v>508</v>
      </c>
      <c r="M36" s="18">
        <v>1</v>
      </c>
      <c r="N36" s="18">
        <v>0</v>
      </c>
      <c r="O36" s="35">
        <f>SUM(C36:N36)</f>
        <v>520</v>
      </c>
    </row>
    <row r="37" spans="1:15" s="4" customFormat="1" ht="14.25" x14ac:dyDescent="0.2">
      <c r="A37" s="56"/>
      <c r="B37" s="13" t="s">
        <v>0</v>
      </c>
      <c r="C37" s="20">
        <f t="shared" ref="C37:O37" si="19">SUM(C35:C36)</f>
        <v>0</v>
      </c>
      <c r="D37" s="20">
        <f t="shared" ref="D37" si="20">SUM(D35:D36)</f>
        <v>3</v>
      </c>
      <c r="E37" s="20">
        <f t="shared" si="19"/>
        <v>5</v>
      </c>
      <c r="F37" s="20">
        <f t="shared" ref="F37" si="21">SUM(F35:F36)</f>
        <v>0</v>
      </c>
      <c r="G37" s="20">
        <f>SUM(G35:G36)</f>
        <v>0</v>
      </c>
      <c r="H37" s="20">
        <f>SUM(H35:H36)</f>
        <v>0</v>
      </c>
      <c r="I37" s="20">
        <f t="shared" si="19"/>
        <v>0</v>
      </c>
      <c r="J37" s="20">
        <f t="shared" si="19"/>
        <v>0</v>
      </c>
      <c r="K37" s="20">
        <f t="shared" si="19"/>
        <v>3</v>
      </c>
      <c r="L37" s="20">
        <f t="shared" si="19"/>
        <v>508</v>
      </c>
      <c r="M37" s="20">
        <f>SUM(M35:M36)</f>
        <v>1</v>
      </c>
      <c r="N37" s="20">
        <f t="shared" si="19"/>
        <v>0</v>
      </c>
      <c r="O37" s="36">
        <f t="shared" si="19"/>
        <v>520</v>
      </c>
    </row>
    <row r="38" spans="1:15" x14ac:dyDescent="0.25">
      <c r="A38" s="14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5"/>
    </row>
    <row r="39" spans="1:15" x14ac:dyDescent="0.25">
      <c r="A39" s="56">
        <v>9</v>
      </c>
      <c r="B39" s="12" t="s">
        <v>25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43</v>
      </c>
      <c r="M39" s="18">
        <v>0</v>
      </c>
      <c r="N39" s="18">
        <v>0</v>
      </c>
      <c r="O39" s="35">
        <f>SUM(C39:N39)</f>
        <v>44</v>
      </c>
    </row>
    <row r="40" spans="1:15" x14ac:dyDescent="0.25">
      <c r="A40" s="56"/>
      <c r="B40" s="12" t="s">
        <v>26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9</v>
      </c>
      <c r="M40" s="18">
        <v>0</v>
      </c>
      <c r="N40" s="18">
        <v>0</v>
      </c>
      <c r="O40" s="35">
        <f>SUM(C40:N40)</f>
        <v>9</v>
      </c>
    </row>
    <row r="41" spans="1:15" x14ac:dyDescent="0.25">
      <c r="A41" s="56"/>
      <c r="B41" s="12" t="s">
        <v>27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35">
        <f>SUM(C41:N41)</f>
        <v>0</v>
      </c>
    </row>
    <row r="42" spans="1:15" s="4" customFormat="1" ht="14.25" x14ac:dyDescent="0.2">
      <c r="A42" s="56"/>
      <c r="B42" s="13" t="s">
        <v>0</v>
      </c>
      <c r="C42" s="20">
        <f t="shared" ref="C42:O42" si="22">SUM(C39:C41)</f>
        <v>0</v>
      </c>
      <c r="D42" s="20">
        <f t="shared" ref="D42" si="23">SUM(D39:D41)</f>
        <v>0</v>
      </c>
      <c r="E42" s="20">
        <f t="shared" si="22"/>
        <v>0</v>
      </c>
      <c r="F42" s="20">
        <f t="shared" ref="F42" si="24">SUM(F39:F41)</f>
        <v>0</v>
      </c>
      <c r="G42" s="20">
        <f>SUM(G39:G41)</f>
        <v>0</v>
      </c>
      <c r="H42" s="20">
        <f>SUM(H39:H41)</f>
        <v>0</v>
      </c>
      <c r="I42" s="20">
        <f t="shared" si="22"/>
        <v>1</v>
      </c>
      <c r="J42" s="20">
        <f t="shared" si="22"/>
        <v>0</v>
      </c>
      <c r="K42" s="20">
        <f t="shared" si="22"/>
        <v>0</v>
      </c>
      <c r="L42" s="20">
        <f t="shared" si="22"/>
        <v>52</v>
      </c>
      <c r="M42" s="20">
        <f>SUM(M39:M41)</f>
        <v>0</v>
      </c>
      <c r="N42" s="20">
        <f t="shared" si="22"/>
        <v>0</v>
      </c>
      <c r="O42" s="36">
        <f t="shared" si="22"/>
        <v>53</v>
      </c>
    </row>
    <row r="43" spans="1:15" x14ac:dyDescent="0.25">
      <c r="A43" s="14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5"/>
    </row>
    <row r="44" spans="1:15" s="4" customFormat="1" x14ac:dyDescent="0.25">
      <c r="A44" s="14">
        <v>10</v>
      </c>
      <c r="B44" s="12" t="s">
        <v>28</v>
      </c>
      <c r="C44" s="20">
        <v>0</v>
      </c>
      <c r="D44" s="20">
        <v>0</v>
      </c>
      <c r="E44" s="20">
        <v>50</v>
      </c>
      <c r="F44" s="20">
        <v>1</v>
      </c>
      <c r="G44" s="20">
        <v>124</v>
      </c>
      <c r="H44" s="20">
        <v>0</v>
      </c>
      <c r="I44" s="20">
        <v>3</v>
      </c>
      <c r="J44" s="20">
        <v>4</v>
      </c>
      <c r="K44" s="20">
        <v>0</v>
      </c>
      <c r="L44" s="20">
        <v>258</v>
      </c>
      <c r="M44" s="20">
        <v>2</v>
      </c>
      <c r="N44" s="20">
        <v>0</v>
      </c>
      <c r="O44" s="36">
        <f>SUM(C44:N44)</f>
        <v>442</v>
      </c>
    </row>
    <row r="45" spans="1:15" x14ac:dyDescent="0.25">
      <c r="A45" s="14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5"/>
    </row>
    <row r="46" spans="1:15" x14ac:dyDescent="0.25">
      <c r="A46" s="56">
        <v>11</v>
      </c>
      <c r="B46" s="12" t="s">
        <v>29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8</v>
      </c>
      <c r="M46" s="18">
        <v>0</v>
      </c>
      <c r="N46" s="18">
        <v>0</v>
      </c>
      <c r="O46" s="35">
        <f>SUM(C46:N46)</f>
        <v>8</v>
      </c>
    </row>
    <row r="47" spans="1:15" x14ac:dyDescent="0.25">
      <c r="A47" s="56"/>
      <c r="B47" s="12" t="s">
        <v>30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3</v>
      </c>
      <c r="M47" s="18">
        <v>0</v>
      </c>
      <c r="N47" s="18">
        <v>0</v>
      </c>
      <c r="O47" s="35">
        <f>SUM(C47:N47)</f>
        <v>3</v>
      </c>
    </row>
    <row r="48" spans="1:15" x14ac:dyDescent="0.25">
      <c r="A48" s="56"/>
      <c r="B48" s="12" t="s">
        <v>31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1</v>
      </c>
      <c r="J48" s="18">
        <v>0</v>
      </c>
      <c r="K48" s="18">
        <v>0</v>
      </c>
      <c r="L48" s="18">
        <v>38</v>
      </c>
      <c r="M48" s="18">
        <v>0</v>
      </c>
      <c r="N48" s="18">
        <v>0</v>
      </c>
      <c r="O48" s="35">
        <f>SUM(C48:N48)</f>
        <v>39</v>
      </c>
    </row>
    <row r="49" spans="1:15" x14ac:dyDescent="0.25">
      <c r="A49" s="56"/>
      <c r="B49" s="12" t="s">
        <v>32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11</v>
      </c>
      <c r="M49" s="18">
        <v>0</v>
      </c>
      <c r="N49" s="18">
        <v>0</v>
      </c>
      <c r="O49" s="35">
        <f>SUM(C49:N49)</f>
        <v>11</v>
      </c>
    </row>
    <row r="50" spans="1:15" s="4" customFormat="1" ht="14.25" x14ac:dyDescent="0.2">
      <c r="A50" s="56"/>
      <c r="B50" s="13" t="s">
        <v>0</v>
      </c>
      <c r="C50" s="20">
        <f t="shared" ref="C50:O50" si="25">SUM(C46:C49)</f>
        <v>0</v>
      </c>
      <c r="D50" s="20">
        <f t="shared" ref="D50" si="26">SUM(D46:D49)</f>
        <v>0</v>
      </c>
      <c r="E50" s="20">
        <f t="shared" si="25"/>
        <v>0</v>
      </c>
      <c r="F50" s="20">
        <f t="shared" ref="F50" si="27">SUM(F46:F49)</f>
        <v>0</v>
      </c>
      <c r="G50" s="20">
        <f>SUM(G46:G49)</f>
        <v>0</v>
      </c>
      <c r="H50" s="20">
        <f>SUM(H46:H49)</f>
        <v>0</v>
      </c>
      <c r="I50" s="20">
        <f t="shared" si="25"/>
        <v>1</v>
      </c>
      <c r="J50" s="20">
        <f t="shared" si="25"/>
        <v>0</v>
      </c>
      <c r="K50" s="20">
        <f t="shared" si="25"/>
        <v>0</v>
      </c>
      <c r="L50" s="20">
        <f t="shared" si="25"/>
        <v>60</v>
      </c>
      <c r="M50" s="20">
        <f>SUM(M46:M49)</f>
        <v>0</v>
      </c>
      <c r="N50" s="20">
        <f t="shared" si="25"/>
        <v>0</v>
      </c>
      <c r="O50" s="36">
        <f t="shared" si="25"/>
        <v>61</v>
      </c>
    </row>
    <row r="51" spans="1:15" s="4" customFormat="1" x14ac:dyDescent="0.2">
      <c r="A51" s="14"/>
      <c r="B51" s="1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36"/>
    </row>
    <row r="52" spans="1:15" x14ac:dyDescent="0.25">
      <c r="A52" s="56">
        <v>12</v>
      </c>
      <c r="B52" s="12" t="s">
        <v>33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21</v>
      </c>
      <c r="M52" s="18">
        <v>0</v>
      </c>
      <c r="N52" s="18">
        <v>44</v>
      </c>
      <c r="O52" s="35">
        <f t="shared" ref="O52:O57" si="28">SUM(C52:N52)</f>
        <v>65</v>
      </c>
    </row>
    <row r="53" spans="1:15" x14ac:dyDescent="0.25">
      <c r="A53" s="56"/>
      <c r="B53" s="12" t="s">
        <v>34</v>
      </c>
      <c r="C53" s="18">
        <v>0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4</v>
      </c>
      <c r="M53" s="18">
        <v>2</v>
      </c>
      <c r="N53" s="18">
        <v>9</v>
      </c>
      <c r="O53" s="35">
        <f t="shared" si="28"/>
        <v>16</v>
      </c>
    </row>
    <row r="54" spans="1:15" x14ac:dyDescent="0.25">
      <c r="A54" s="56"/>
      <c r="B54" s="12" t="s">
        <v>35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9</v>
      </c>
      <c r="O54" s="35">
        <f t="shared" si="28"/>
        <v>9</v>
      </c>
    </row>
    <row r="55" spans="1:15" x14ac:dyDescent="0.25">
      <c r="A55" s="56"/>
      <c r="B55" s="12" t="s">
        <v>36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35">
        <f t="shared" si="28"/>
        <v>1</v>
      </c>
    </row>
    <row r="56" spans="1:15" x14ac:dyDescent="0.25">
      <c r="A56" s="56"/>
      <c r="B56" s="12" t="s">
        <v>37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11</v>
      </c>
      <c r="M56" s="18">
        <v>0</v>
      </c>
      <c r="N56" s="18">
        <v>38</v>
      </c>
      <c r="O56" s="35">
        <f t="shared" si="28"/>
        <v>49</v>
      </c>
    </row>
    <row r="57" spans="1:15" x14ac:dyDescent="0.25">
      <c r="A57" s="56"/>
      <c r="B57" s="12" t="s">
        <v>38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4</v>
      </c>
      <c r="M57" s="18">
        <v>0</v>
      </c>
      <c r="N57" s="18">
        <v>18</v>
      </c>
      <c r="O57" s="35">
        <f t="shared" si="28"/>
        <v>22</v>
      </c>
    </row>
    <row r="58" spans="1:15" s="4" customFormat="1" ht="14.25" x14ac:dyDescent="0.2">
      <c r="A58" s="56"/>
      <c r="B58" s="13" t="s">
        <v>0</v>
      </c>
      <c r="C58" s="20">
        <f t="shared" ref="C58:O58" si="29">SUM(C52:C57)</f>
        <v>0</v>
      </c>
      <c r="D58" s="20">
        <f t="shared" ref="D58" si="30">SUM(D52:D57)</f>
        <v>0</v>
      </c>
      <c r="E58" s="20">
        <f t="shared" si="29"/>
        <v>1</v>
      </c>
      <c r="F58" s="20">
        <f t="shared" ref="F58" si="31">SUM(F52:F57)</f>
        <v>0</v>
      </c>
      <c r="G58" s="20">
        <f>SUM(G52:G57)</f>
        <v>0</v>
      </c>
      <c r="H58" s="20">
        <f>SUM(H52:H57)</f>
        <v>0</v>
      </c>
      <c r="I58" s="20">
        <f t="shared" si="29"/>
        <v>0</v>
      </c>
      <c r="J58" s="20">
        <f t="shared" si="29"/>
        <v>0</v>
      </c>
      <c r="K58" s="20">
        <f t="shared" si="29"/>
        <v>0</v>
      </c>
      <c r="L58" s="20">
        <f t="shared" si="29"/>
        <v>40</v>
      </c>
      <c r="M58" s="20">
        <f>SUM(M52:M57)</f>
        <v>2</v>
      </c>
      <c r="N58" s="20">
        <f t="shared" si="29"/>
        <v>119</v>
      </c>
      <c r="O58" s="36">
        <f t="shared" si="29"/>
        <v>162</v>
      </c>
    </row>
    <row r="59" spans="1:15" s="4" customFormat="1" x14ac:dyDescent="0.2">
      <c r="A59" s="14"/>
      <c r="B59" s="1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6"/>
    </row>
    <row r="60" spans="1:15" x14ac:dyDescent="0.25">
      <c r="A60" s="56">
        <v>13</v>
      </c>
      <c r="B60" s="12" t="s">
        <v>39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12</v>
      </c>
      <c r="M60" s="18">
        <v>0</v>
      </c>
      <c r="N60" s="18">
        <v>1</v>
      </c>
      <c r="O60" s="35">
        <f t="shared" ref="O60:O66" si="32">SUM(C60:N60)</f>
        <v>13</v>
      </c>
    </row>
    <row r="61" spans="1:15" x14ac:dyDescent="0.25">
      <c r="A61" s="56"/>
      <c r="B61" s="12" t="s">
        <v>40</v>
      </c>
      <c r="C61" s="18">
        <v>0</v>
      </c>
      <c r="D61" s="18">
        <v>0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18</v>
      </c>
      <c r="M61" s="18">
        <v>0</v>
      </c>
      <c r="N61" s="18">
        <v>3</v>
      </c>
      <c r="O61" s="35">
        <f t="shared" si="32"/>
        <v>22</v>
      </c>
    </row>
    <row r="62" spans="1:15" x14ac:dyDescent="0.25">
      <c r="A62" s="56"/>
      <c r="B62" s="12" t="s">
        <v>41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32</v>
      </c>
      <c r="M62" s="18">
        <v>0</v>
      </c>
      <c r="N62" s="18">
        <v>5</v>
      </c>
      <c r="O62" s="35">
        <f t="shared" si="32"/>
        <v>37</v>
      </c>
    </row>
    <row r="63" spans="1:15" x14ac:dyDescent="0.25">
      <c r="A63" s="56"/>
      <c r="B63" s="12" t="s">
        <v>42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35">
        <f t="shared" si="32"/>
        <v>0</v>
      </c>
    </row>
    <row r="64" spans="1:15" x14ac:dyDescent="0.25">
      <c r="A64" s="56"/>
      <c r="B64" s="12" t="s">
        <v>43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</v>
      </c>
      <c r="M64" s="18">
        <v>0</v>
      </c>
      <c r="N64" s="18">
        <v>2</v>
      </c>
      <c r="O64" s="35">
        <f t="shared" si="32"/>
        <v>4</v>
      </c>
    </row>
    <row r="65" spans="1:15" x14ac:dyDescent="0.25">
      <c r="A65" s="56"/>
      <c r="B65" s="12" t="s">
        <v>44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2</v>
      </c>
      <c r="M65" s="18">
        <v>0</v>
      </c>
      <c r="N65" s="18">
        <v>0</v>
      </c>
      <c r="O65" s="35">
        <f t="shared" si="32"/>
        <v>2</v>
      </c>
    </row>
    <row r="66" spans="1:15" x14ac:dyDescent="0.25">
      <c r="A66" s="56"/>
      <c r="B66" s="12" t="s">
        <v>45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7</v>
      </c>
      <c r="M66" s="18">
        <v>0</v>
      </c>
      <c r="N66" s="18">
        <v>2</v>
      </c>
      <c r="O66" s="35">
        <f t="shared" si="32"/>
        <v>9</v>
      </c>
    </row>
    <row r="67" spans="1:15" s="4" customFormat="1" ht="14.25" x14ac:dyDescent="0.2">
      <c r="A67" s="56"/>
      <c r="B67" s="13" t="s">
        <v>0</v>
      </c>
      <c r="C67" s="20">
        <f t="shared" ref="C67:O67" si="33">SUM(C60:C66)</f>
        <v>0</v>
      </c>
      <c r="D67" s="20">
        <f t="shared" ref="D67" si="34">SUM(D60:D66)</f>
        <v>0</v>
      </c>
      <c r="E67" s="20">
        <f t="shared" si="33"/>
        <v>1</v>
      </c>
      <c r="F67" s="20">
        <f t="shared" ref="F67" si="35">SUM(F60:F66)</f>
        <v>0</v>
      </c>
      <c r="G67" s="20">
        <f>SUM(G60:G66)</f>
        <v>0</v>
      </c>
      <c r="H67" s="20">
        <f>SUM(H60:H66)</f>
        <v>0</v>
      </c>
      <c r="I67" s="20">
        <f t="shared" si="33"/>
        <v>0</v>
      </c>
      <c r="J67" s="20">
        <f t="shared" si="33"/>
        <v>0</v>
      </c>
      <c r="K67" s="20">
        <f t="shared" si="33"/>
        <v>0</v>
      </c>
      <c r="L67" s="20">
        <f t="shared" si="33"/>
        <v>73</v>
      </c>
      <c r="M67" s="20">
        <f t="shared" si="33"/>
        <v>0</v>
      </c>
      <c r="N67" s="20">
        <f t="shared" si="33"/>
        <v>13</v>
      </c>
      <c r="O67" s="36">
        <f t="shared" si="33"/>
        <v>87</v>
      </c>
    </row>
    <row r="68" spans="1:15" x14ac:dyDescent="0.25">
      <c r="A68" s="14"/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35"/>
    </row>
    <row r="69" spans="1:15" x14ac:dyDescent="0.25">
      <c r="A69" s="56">
        <v>14</v>
      </c>
      <c r="B69" s="12" t="s">
        <v>46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11</v>
      </c>
      <c r="M69" s="18">
        <v>0</v>
      </c>
      <c r="N69" s="18">
        <v>0</v>
      </c>
      <c r="O69" s="35">
        <f>SUM(C69:N69)</f>
        <v>11</v>
      </c>
    </row>
    <row r="70" spans="1:15" x14ac:dyDescent="0.25">
      <c r="A70" s="56"/>
      <c r="B70" s="12" t="s">
        <v>47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3</v>
      </c>
      <c r="M70" s="18">
        <v>0</v>
      </c>
      <c r="N70" s="18">
        <v>1</v>
      </c>
      <c r="O70" s="35">
        <f>SUM(C70:N70)</f>
        <v>4</v>
      </c>
    </row>
    <row r="71" spans="1:15" x14ac:dyDescent="0.25">
      <c r="A71" s="56"/>
      <c r="B71" s="12" t="s">
        <v>48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19</v>
      </c>
      <c r="M71" s="18">
        <v>0</v>
      </c>
      <c r="N71" s="18">
        <v>2</v>
      </c>
      <c r="O71" s="35">
        <f>SUM(C71:N71)</f>
        <v>21</v>
      </c>
    </row>
    <row r="72" spans="1:15" s="4" customFormat="1" ht="14.25" x14ac:dyDescent="0.2">
      <c r="A72" s="56"/>
      <c r="B72" s="13" t="s">
        <v>0</v>
      </c>
      <c r="C72" s="20">
        <f t="shared" ref="C72:O72" si="36">SUM(C69:C71)</f>
        <v>0</v>
      </c>
      <c r="D72" s="20">
        <f t="shared" ref="D72" si="37">SUM(D69:D71)</f>
        <v>0</v>
      </c>
      <c r="E72" s="20">
        <f t="shared" si="36"/>
        <v>0</v>
      </c>
      <c r="F72" s="20">
        <f t="shared" ref="F72" si="38">SUM(F69:F71)</f>
        <v>0</v>
      </c>
      <c r="G72" s="20">
        <f>SUM(G69:G71)</f>
        <v>0</v>
      </c>
      <c r="H72" s="20">
        <f>SUM(H69:H71)</f>
        <v>0</v>
      </c>
      <c r="I72" s="20">
        <f t="shared" si="36"/>
        <v>0</v>
      </c>
      <c r="J72" s="20">
        <f t="shared" si="36"/>
        <v>0</v>
      </c>
      <c r="K72" s="20">
        <f t="shared" si="36"/>
        <v>0</v>
      </c>
      <c r="L72" s="20">
        <f t="shared" si="36"/>
        <v>33</v>
      </c>
      <c r="M72" s="20">
        <f>SUM(M69:M71)</f>
        <v>0</v>
      </c>
      <c r="N72" s="20">
        <f t="shared" si="36"/>
        <v>3</v>
      </c>
      <c r="O72" s="36">
        <f t="shared" si="36"/>
        <v>36</v>
      </c>
    </row>
    <row r="73" spans="1:15" x14ac:dyDescent="0.25">
      <c r="A73" s="14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35"/>
    </row>
    <row r="74" spans="1:15" x14ac:dyDescent="0.25">
      <c r="A74" s="56">
        <v>15</v>
      </c>
      <c r="B74" s="12" t="s">
        <v>49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1</v>
      </c>
      <c r="M74" s="18">
        <v>0</v>
      </c>
      <c r="N74" s="18">
        <v>0</v>
      </c>
      <c r="O74" s="35">
        <f>SUM(C74:N74)</f>
        <v>1</v>
      </c>
    </row>
    <row r="75" spans="1:15" x14ac:dyDescent="0.25">
      <c r="A75" s="56"/>
      <c r="B75" s="12" t="s">
        <v>50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35">
        <f>SUM(C75:N75)</f>
        <v>0</v>
      </c>
    </row>
    <row r="76" spans="1:15" x14ac:dyDescent="0.25">
      <c r="A76" s="56"/>
      <c r="B76" s="12" t="s">
        <v>51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2</v>
      </c>
      <c r="M76" s="18">
        <v>0</v>
      </c>
      <c r="N76" s="18">
        <v>0</v>
      </c>
      <c r="O76" s="35">
        <f>SUM(C76:N76)</f>
        <v>2</v>
      </c>
    </row>
    <row r="77" spans="1:15" x14ac:dyDescent="0.25">
      <c r="A77" s="56"/>
      <c r="B77" s="12" t="s">
        <v>52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3</v>
      </c>
      <c r="M77" s="18">
        <v>0</v>
      </c>
      <c r="N77" s="18">
        <v>0</v>
      </c>
      <c r="O77" s="35">
        <f>SUM(C77:N77)</f>
        <v>3</v>
      </c>
    </row>
    <row r="78" spans="1:15" s="4" customFormat="1" ht="14.25" x14ac:dyDescent="0.2">
      <c r="A78" s="56"/>
      <c r="B78" s="13" t="s">
        <v>0</v>
      </c>
      <c r="C78" s="20">
        <f t="shared" ref="C78:O78" si="39">SUM(C74:C77)</f>
        <v>0</v>
      </c>
      <c r="D78" s="20">
        <f t="shared" ref="D78" si="40">SUM(D74:D77)</f>
        <v>0</v>
      </c>
      <c r="E78" s="20">
        <f t="shared" si="39"/>
        <v>0</v>
      </c>
      <c r="F78" s="20">
        <f t="shared" ref="F78" si="41">SUM(F74:F77)</f>
        <v>0</v>
      </c>
      <c r="G78" s="20">
        <f>SUM(G74:G77)</f>
        <v>0</v>
      </c>
      <c r="H78" s="20">
        <f>SUM(H74:H77)</f>
        <v>0</v>
      </c>
      <c r="I78" s="20">
        <f t="shared" si="39"/>
        <v>0</v>
      </c>
      <c r="J78" s="20">
        <f t="shared" si="39"/>
        <v>0</v>
      </c>
      <c r="K78" s="20">
        <f t="shared" si="39"/>
        <v>0</v>
      </c>
      <c r="L78" s="20">
        <f t="shared" si="39"/>
        <v>6</v>
      </c>
      <c r="M78" s="20">
        <f t="shared" si="39"/>
        <v>0</v>
      </c>
      <c r="N78" s="20">
        <f t="shared" si="39"/>
        <v>0</v>
      </c>
      <c r="O78" s="36">
        <f t="shared" si="39"/>
        <v>6</v>
      </c>
    </row>
    <row r="79" spans="1:15" x14ac:dyDescent="0.25">
      <c r="A79" s="14"/>
      <c r="B79" s="12"/>
      <c r="C79" s="18"/>
      <c r="D79" s="18"/>
      <c r="E79" s="18"/>
      <c r="F79" s="18"/>
      <c r="G79" s="18"/>
      <c r="H79" s="18"/>
      <c r="I79" s="18"/>
      <c r="J79" s="18" t="s">
        <v>75</v>
      </c>
      <c r="K79" s="18"/>
      <c r="L79" s="18"/>
      <c r="M79" s="18"/>
      <c r="N79" s="18"/>
      <c r="O79" s="35"/>
    </row>
    <row r="80" spans="1:15" x14ac:dyDescent="0.25">
      <c r="A80" s="56">
        <v>16</v>
      </c>
      <c r="B80" s="12" t="s">
        <v>53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3</v>
      </c>
      <c r="M80" s="18">
        <v>0</v>
      </c>
      <c r="N80" s="18">
        <v>0</v>
      </c>
      <c r="O80" s="35">
        <f>SUM(C80:N80)</f>
        <v>3</v>
      </c>
    </row>
    <row r="81" spans="1:15" x14ac:dyDescent="0.25">
      <c r="A81" s="56"/>
      <c r="B81" s="12" t="s">
        <v>54</v>
      </c>
      <c r="C81" s="18">
        <v>0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2</v>
      </c>
      <c r="M81" s="18">
        <v>0</v>
      </c>
      <c r="N81" s="18">
        <v>0</v>
      </c>
      <c r="O81" s="35">
        <f>SUM(C81:N81)</f>
        <v>3</v>
      </c>
    </row>
    <row r="82" spans="1:15" x14ac:dyDescent="0.25">
      <c r="A82" s="56"/>
      <c r="B82" s="12" t="s">
        <v>55</v>
      </c>
      <c r="C82" s="18">
        <v>0</v>
      </c>
      <c r="D82" s="18">
        <v>0</v>
      </c>
      <c r="E82" s="18">
        <v>2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13</v>
      </c>
      <c r="M82" s="18">
        <v>0</v>
      </c>
      <c r="N82" s="18">
        <v>0</v>
      </c>
      <c r="O82" s="35">
        <f>SUM(C82:N82)</f>
        <v>16</v>
      </c>
    </row>
    <row r="83" spans="1:15" s="4" customFormat="1" ht="14.25" x14ac:dyDescent="0.2">
      <c r="A83" s="56"/>
      <c r="B83" s="13" t="s">
        <v>0</v>
      </c>
      <c r="C83" s="20">
        <f>SUM(C80:C82)</f>
        <v>0</v>
      </c>
      <c r="D83" s="20">
        <f t="shared" ref="D83" si="42">SUM(D80:D82)</f>
        <v>0</v>
      </c>
      <c r="E83" s="20">
        <f t="shared" ref="E83:O83" si="43">SUM(E80:E82)</f>
        <v>3</v>
      </c>
      <c r="F83" s="20">
        <f t="shared" ref="F83" si="44">SUM(F80:F82)</f>
        <v>1</v>
      </c>
      <c r="G83" s="20">
        <f>SUM(G80:G82)</f>
        <v>0</v>
      </c>
      <c r="H83" s="20">
        <f>SUM(H80:H82)</f>
        <v>0</v>
      </c>
      <c r="I83" s="20">
        <f t="shared" si="43"/>
        <v>0</v>
      </c>
      <c r="J83" s="20">
        <f t="shared" si="43"/>
        <v>0</v>
      </c>
      <c r="K83" s="20">
        <f t="shared" si="43"/>
        <v>0</v>
      </c>
      <c r="L83" s="20">
        <f t="shared" si="43"/>
        <v>18</v>
      </c>
      <c r="M83" s="20">
        <f>SUM(M80:M82)</f>
        <v>0</v>
      </c>
      <c r="N83" s="20">
        <f t="shared" si="43"/>
        <v>0</v>
      </c>
      <c r="O83" s="36">
        <f t="shared" si="43"/>
        <v>22</v>
      </c>
    </row>
    <row r="84" spans="1:15" x14ac:dyDescent="0.25">
      <c r="A84" s="14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35"/>
    </row>
    <row r="85" spans="1:15" x14ac:dyDescent="0.25">
      <c r="A85" s="56">
        <v>17</v>
      </c>
      <c r="B85" s="12" t="s">
        <v>56</v>
      </c>
      <c r="C85" s="18">
        <v>2</v>
      </c>
      <c r="D85" s="18">
        <v>0</v>
      </c>
      <c r="E85" s="18">
        <v>0</v>
      </c>
      <c r="F85" s="18">
        <v>1</v>
      </c>
      <c r="G85" s="18">
        <v>0</v>
      </c>
      <c r="H85" s="18">
        <v>0</v>
      </c>
      <c r="I85" s="18">
        <v>9</v>
      </c>
      <c r="J85" s="18">
        <v>1</v>
      </c>
      <c r="K85" s="18">
        <v>0</v>
      </c>
      <c r="L85" s="18">
        <v>522</v>
      </c>
      <c r="M85" s="18">
        <v>0</v>
      </c>
      <c r="N85" s="18">
        <v>0</v>
      </c>
      <c r="O85" s="35">
        <f>SUM(C85:N85)</f>
        <v>535</v>
      </c>
    </row>
    <row r="86" spans="1:15" x14ac:dyDescent="0.25">
      <c r="A86" s="56"/>
      <c r="B86" s="12" t="s">
        <v>57</v>
      </c>
      <c r="C86" s="18">
        <v>1</v>
      </c>
      <c r="D86" s="18">
        <v>0</v>
      </c>
      <c r="E86" s="18">
        <v>2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58</v>
      </c>
      <c r="M86" s="18">
        <v>0</v>
      </c>
      <c r="N86" s="18">
        <v>0</v>
      </c>
      <c r="O86" s="35">
        <f>SUM(C86:N86)</f>
        <v>61</v>
      </c>
    </row>
    <row r="87" spans="1:15" s="4" customFormat="1" ht="14.25" x14ac:dyDescent="0.2">
      <c r="A87" s="56"/>
      <c r="B87" s="13" t="s">
        <v>0</v>
      </c>
      <c r="C87" s="20">
        <f t="shared" ref="C87:O87" si="45">SUM(C85:C86)</f>
        <v>3</v>
      </c>
      <c r="D87" s="20">
        <f t="shared" ref="D87" si="46">SUM(D85:D86)</f>
        <v>0</v>
      </c>
      <c r="E87" s="20">
        <f t="shared" si="45"/>
        <v>2</v>
      </c>
      <c r="F87" s="20">
        <f t="shared" ref="F87" si="47">SUM(F85:F86)</f>
        <v>1</v>
      </c>
      <c r="G87" s="20">
        <f>SUM(G85:G86)</f>
        <v>0</v>
      </c>
      <c r="H87" s="20">
        <f>SUM(H85:H86)</f>
        <v>0</v>
      </c>
      <c r="I87" s="20">
        <f t="shared" si="45"/>
        <v>9</v>
      </c>
      <c r="J87" s="20">
        <f t="shared" si="45"/>
        <v>1</v>
      </c>
      <c r="K87" s="20">
        <f t="shared" si="45"/>
        <v>0</v>
      </c>
      <c r="L87" s="20">
        <f t="shared" si="45"/>
        <v>580</v>
      </c>
      <c r="M87" s="20">
        <f>SUM(M85:M86)</f>
        <v>0</v>
      </c>
      <c r="N87" s="20">
        <f t="shared" si="45"/>
        <v>0</v>
      </c>
      <c r="O87" s="36">
        <f t="shared" si="45"/>
        <v>596</v>
      </c>
    </row>
    <row r="88" spans="1:15" x14ac:dyDescent="0.25">
      <c r="A88" s="14"/>
      <c r="B88" s="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35"/>
    </row>
    <row r="89" spans="1:15" x14ac:dyDescent="0.25">
      <c r="A89" s="56">
        <v>18</v>
      </c>
      <c r="B89" s="12" t="s">
        <v>58</v>
      </c>
      <c r="C89" s="18">
        <v>10</v>
      </c>
      <c r="D89" s="18">
        <v>0</v>
      </c>
      <c r="E89" s="18">
        <v>22</v>
      </c>
      <c r="F89" s="18">
        <v>3</v>
      </c>
      <c r="G89" s="18">
        <v>0</v>
      </c>
      <c r="H89" s="18">
        <v>0</v>
      </c>
      <c r="I89" s="18">
        <v>6</v>
      </c>
      <c r="J89" s="18">
        <v>8</v>
      </c>
      <c r="K89" s="18">
        <v>0</v>
      </c>
      <c r="L89" s="18">
        <v>811</v>
      </c>
      <c r="M89" s="18">
        <v>1</v>
      </c>
      <c r="N89" s="18">
        <v>0</v>
      </c>
      <c r="O89" s="35">
        <f>SUM(C89:N89)</f>
        <v>861</v>
      </c>
    </row>
    <row r="90" spans="1:15" x14ac:dyDescent="0.25">
      <c r="A90" s="56"/>
      <c r="B90" s="12" t="s">
        <v>59</v>
      </c>
      <c r="C90" s="18">
        <v>2</v>
      </c>
      <c r="D90" s="18">
        <v>3</v>
      </c>
      <c r="E90" s="18">
        <v>5</v>
      </c>
      <c r="F90" s="18">
        <v>1</v>
      </c>
      <c r="G90" s="18">
        <v>0</v>
      </c>
      <c r="H90" s="18">
        <v>0</v>
      </c>
      <c r="I90" s="18">
        <v>4</v>
      </c>
      <c r="J90" s="18">
        <v>0</v>
      </c>
      <c r="K90" s="18">
        <v>0</v>
      </c>
      <c r="L90" s="18">
        <v>273</v>
      </c>
      <c r="M90" s="18">
        <v>0</v>
      </c>
      <c r="N90" s="18">
        <v>0</v>
      </c>
      <c r="O90" s="35">
        <f>SUM(C90:N90)</f>
        <v>288</v>
      </c>
    </row>
    <row r="91" spans="1:15" x14ac:dyDescent="0.25">
      <c r="A91" s="56"/>
      <c r="B91" s="12" t="s">
        <v>60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18</v>
      </c>
      <c r="M91" s="18">
        <v>0</v>
      </c>
      <c r="N91" s="18">
        <v>1</v>
      </c>
      <c r="O91" s="35">
        <f>SUM(C91:N91)</f>
        <v>19</v>
      </c>
    </row>
    <row r="92" spans="1:15" x14ac:dyDescent="0.25">
      <c r="A92" s="56"/>
      <c r="B92" s="12" t="s">
        <v>61</v>
      </c>
      <c r="C92" s="18">
        <v>0</v>
      </c>
      <c r="D92" s="18">
        <v>0</v>
      </c>
      <c r="E92" s="18">
        <v>1</v>
      </c>
      <c r="F92" s="18">
        <v>0</v>
      </c>
      <c r="G92" s="18">
        <v>0</v>
      </c>
      <c r="H92" s="18">
        <v>0</v>
      </c>
      <c r="I92" s="18">
        <v>1</v>
      </c>
      <c r="J92" s="18">
        <v>0</v>
      </c>
      <c r="K92" s="18">
        <v>0</v>
      </c>
      <c r="L92" s="18">
        <v>6</v>
      </c>
      <c r="M92" s="18">
        <v>0</v>
      </c>
      <c r="N92" s="18">
        <v>0</v>
      </c>
      <c r="O92" s="35">
        <f>SUM(C92:N92)</f>
        <v>8</v>
      </c>
    </row>
    <row r="93" spans="1:15" s="4" customFormat="1" ht="14.25" x14ac:dyDescent="0.2">
      <c r="A93" s="56"/>
      <c r="B93" s="13" t="s">
        <v>0</v>
      </c>
      <c r="C93" s="20">
        <f t="shared" ref="C93:O93" si="48">SUM(C89:C92)</f>
        <v>12</v>
      </c>
      <c r="D93" s="20">
        <f t="shared" ref="D93" si="49">SUM(D89:D92)</f>
        <v>3</v>
      </c>
      <c r="E93" s="20">
        <f t="shared" si="48"/>
        <v>28</v>
      </c>
      <c r="F93" s="20">
        <f t="shared" ref="F93" si="50">SUM(F89:F92)</f>
        <v>4</v>
      </c>
      <c r="G93" s="20">
        <f>SUM(G89:G92)</f>
        <v>0</v>
      </c>
      <c r="H93" s="20">
        <f>SUM(H89:H92)</f>
        <v>0</v>
      </c>
      <c r="I93" s="20">
        <f t="shared" si="48"/>
        <v>11</v>
      </c>
      <c r="J93" s="20">
        <f t="shared" si="48"/>
        <v>8</v>
      </c>
      <c r="K93" s="20">
        <f t="shared" si="48"/>
        <v>0</v>
      </c>
      <c r="L93" s="20">
        <f t="shared" si="48"/>
        <v>1108</v>
      </c>
      <c r="M93" s="20">
        <f>SUM(M89:M92)</f>
        <v>1</v>
      </c>
      <c r="N93" s="20">
        <f t="shared" si="48"/>
        <v>1</v>
      </c>
      <c r="O93" s="36">
        <f t="shared" si="48"/>
        <v>1176</v>
      </c>
    </row>
    <row r="94" spans="1:15" x14ac:dyDescent="0.25">
      <c r="A94" s="14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35"/>
    </row>
    <row r="95" spans="1:15" s="4" customFormat="1" x14ac:dyDescent="0.25">
      <c r="A95" s="14">
        <v>19</v>
      </c>
      <c r="B95" s="12" t="s">
        <v>62</v>
      </c>
      <c r="C95" s="20">
        <v>6</v>
      </c>
      <c r="D95" s="20">
        <v>0</v>
      </c>
      <c r="E95" s="20">
        <v>2</v>
      </c>
      <c r="F95" s="20">
        <v>0</v>
      </c>
      <c r="G95" s="20">
        <v>0</v>
      </c>
      <c r="H95" s="20">
        <v>0</v>
      </c>
      <c r="I95" s="20">
        <v>1</v>
      </c>
      <c r="J95" s="20">
        <v>0</v>
      </c>
      <c r="K95" s="20">
        <v>2</v>
      </c>
      <c r="L95" s="20">
        <v>261</v>
      </c>
      <c r="M95" s="20">
        <v>5</v>
      </c>
      <c r="N95" s="20">
        <v>0</v>
      </c>
      <c r="O95" s="36">
        <f>SUM(C95:N95)</f>
        <v>277</v>
      </c>
    </row>
    <row r="96" spans="1:15" x14ac:dyDescent="0.25">
      <c r="A96" s="14"/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35"/>
    </row>
    <row r="97" spans="1:15" s="4" customFormat="1" x14ac:dyDescent="0.25">
      <c r="A97" s="14">
        <v>20</v>
      </c>
      <c r="B97" s="12" t="s">
        <v>63</v>
      </c>
      <c r="C97" s="20">
        <v>6</v>
      </c>
      <c r="D97" s="20">
        <v>0</v>
      </c>
      <c r="E97" s="20">
        <v>44</v>
      </c>
      <c r="F97" s="20">
        <v>0</v>
      </c>
      <c r="G97" s="20">
        <v>0</v>
      </c>
      <c r="H97" s="20">
        <v>0</v>
      </c>
      <c r="I97" s="20">
        <v>0</v>
      </c>
      <c r="J97" s="20">
        <v>3</v>
      </c>
      <c r="K97" s="20">
        <v>0</v>
      </c>
      <c r="L97" s="20">
        <v>450</v>
      </c>
      <c r="M97" s="20">
        <v>14</v>
      </c>
      <c r="N97" s="20">
        <v>0</v>
      </c>
      <c r="O97" s="36">
        <f>SUM(C97:N97)</f>
        <v>517</v>
      </c>
    </row>
    <row r="98" spans="1:15" x14ac:dyDescent="0.25">
      <c r="A98" s="14"/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35"/>
    </row>
    <row r="99" spans="1:15" s="4" customFormat="1" x14ac:dyDescent="0.25">
      <c r="A99" s="14">
        <v>21</v>
      </c>
      <c r="B99" s="12" t="s">
        <v>64</v>
      </c>
      <c r="C99" s="20">
        <v>6</v>
      </c>
      <c r="D99" s="20">
        <v>0</v>
      </c>
      <c r="E99" s="20">
        <v>3</v>
      </c>
      <c r="F99" s="20">
        <v>1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0">
        <v>268</v>
      </c>
      <c r="M99" s="20">
        <v>2</v>
      </c>
      <c r="N99" s="20">
        <v>0</v>
      </c>
      <c r="O99" s="36">
        <f>SUM(C99:N99)</f>
        <v>281</v>
      </c>
    </row>
    <row r="100" spans="1:15" x14ac:dyDescent="0.25">
      <c r="A100" s="14"/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35"/>
    </row>
    <row r="101" spans="1:15" x14ac:dyDescent="0.25">
      <c r="A101" s="56">
        <v>22</v>
      </c>
      <c r="B101" s="12" t="s">
        <v>65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2</v>
      </c>
      <c r="M101" s="18">
        <v>0</v>
      </c>
      <c r="N101" s="18">
        <v>0</v>
      </c>
      <c r="O101" s="35">
        <f>SUM(C101:N101)</f>
        <v>2</v>
      </c>
    </row>
    <row r="102" spans="1:15" x14ac:dyDescent="0.25">
      <c r="A102" s="56"/>
      <c r="B102" s="12" t="s">
        <v>66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12</v>
      </c>
      <c r="M102" s="18">
        <v>0</v>
      </c>
      <c r="N102" s="18">
        <v>0</v>
      </c>
      <c r="O102" s="35">
        <f>SUM(C102:N102)</f>
        <v>12</v>
      </c>
    </row>
    <row r="103" spans="1:15" s="4" customFormat="1" thickBot="1" x14ac:dyDescent="0.25">
      <c r="A103" s="56"/>
      <c r="B103" s="13" t="s">
        <v>0</v>
      </c>
      <c r="C103" s="20">
        <f t="shared" ref="C103:O103" si="51">SUM(C101:C102)</f>
        <v>0</v>
      </c>
      <c r="D103" s="20">
        <f t="shared" ref="D103" si="52">SUM(D101:D102)</f>
        <v>0</v>
      </c>
      <c r="E103" s="20">
        <f t="shared" si="51"/>
        <v>0</v>
      </c>
      <c r="F103" s="20">
        <f t="shared" ref="F103" si="53">SUM(F101:F102)</f>
        <v>0</v>
      </c>
      <c r="G103" s="20">
        <f>SUM(G101:G102)</f>
        <v>0</v>
      </c>
      <c r="H103" s="20">
        <f>SUM(H101:H102)</f>
        <v>0</v>
      </c>
      <c r="I103" s="20">
        <f t="shared" si="51"/>
        <v>0</v>
      </c>
      <c r="J103" s="20">
        <f t="shared" si="51"/>
        <v>0</v>
      </c>
      <c r="K103" s="20">
        <f t="shared" si="51"/>
        <v>0</v>
      </c>
      <c r="L103" s="20">
        <f>SUM(L101:L102)</f>
        <v>14</v>
      </c>
      <c r="M103" s="20">
        <f>SUM(M101:M102)</f>
        <v>0</v>
      </c>
      <c r="N103" s="20">
        <f t="shared" si="51"/>
        <v>0</v>
      </c>
      <c r="O103" s="36">
        <f t="shared" si="51"/>
        <v>14</v>
      </c>
    </row>
    <row r="104" spans="1:15" s="5" customFormat="1" thickTop="1" x14ac:dyDescent="0.2">
      <c r="A104" s="65" t="s">
        <v>67</v>
      </c>
      <c r="B104" s="66"/>
      <c r="C104" s="32">
        <f t="shared" ref="C104:N104" si="54">SUM(C4,C6,C10,C14,C20,C25,C33,C37,C42,C44,C50,C58,C67,C72,C78,C83,C87,C93,C95,C97,C99,C103)</f>
        <v>123</v>
      </c>
      <c r="D104" s="32">
        <f t="shared" ref="D104" si="55">SUM(D4,D6,D10,D14,D20,D25,D33,D37,D42,D44,D50,D58,D67,D72,D78,D83,D87,D93,D95,D97,D99,D103)</f>
        <v>7</v>
      </c>
      <c r="E104" s="32">
        <f t="shared" si="54"/>
        <v>243</v>
      </c>
      <c r="F104" s="32">
        <f t="shared" ref="F104" si="56">SUM(F4,F6,F10,F14,F20,F25,F33,F37,F42,F44,F50,F58,F67,F72,F78,F83,F87,F93,F95,F97,F99,F103)</f>
        <v>15</v>
      </c>
      <c r="G104" s="32">
        <f t="shared" ref="G104" si="57">SUM(G4,G6,G10,G14,G20,G25,G33,G37,G42,G44,G50,G58,G67,G72,G78,G83,G87,G93,G95,G97,G99,G103)</f>
        <v>159</v>
      </c>
      <c r="H104" s="32">
        <f t="shared" si="54"/>
        <v>0</v>
      </c>
      <c r="I104" s="32">
        <f t="shared" si="54"/>
        <v>67</v>
      </c>
      <c r="J104" s="32">
        <f t="shared" si="54"/>
        <v>27</v>
      </c>
      <c r="K104" s="32">
        <f t="shared" si="54"/>
        <v>6</v>
      </c>
      <c r="L104" s="32">
        <f t="shared" si="54"/>
        <v>6616</v>
      </c>
      <c r="M104" s="32">
        <f t="shared" si="54"/>
        <v>38</v>
      </c>
      <c r="N104" s="32">
        <f t="shared" si="54"/>
        <v>158</v>
      </c>
      <c r="O104" s="37">
        <f>SUM(O103,O99,O97,O95,O93,O87,O83,O78,O72,O67,O58,O50,O44,O42,O37,O33,O25,O20,O14,O10,O6,O4)</f>
        <v>7459</v>
      </c>
    </row>
    <row r="105" spans="1:15" s="5" customFormat="1" ht="14.25" x14ac:dyDescent="0.2">
      <c r="A105" s="63" t="s">
        <v>71</v>
      </c>
      <c r="B105" s="64"/>
      <c r="C105" s="30">
        <f>SUM(C104/$O$104)</f>
        <v>1.6490146132189302E-2</v>
      </c>
      <c r="D105" s="30">
        <f t="shared" ref="D105" si="58">SUM(D104/$O$104)</f>
        <v>9.3846360101890332E-4</v>
      </c>
      <c r="E105" s="30">
        <f>SUM(E104/$O$104)</f>
        <v>3.2578093578227642E-2</v>
      </c>
      <c r="F105" s="30">
        <f t="shared" ref="F105" si="59">SUM(F104/$O$104)</f>
        <v>2.0109934307547929E-3</v>
      </c>
      <c r="G105" s="30">
        <f t="shared" ref="G105:O105" si="60">SUM(G104/$O$104)</f>
        <v>2.1316530366000803E-2</v>
      </c>
      <c r="H105" s="30">
        <f t="shared" si="60"/>
        <v>0</v>
      </c>
      <c r="I105" s="30">
        <f t="shared" si="60"/>
        <v>8.9824373240380753E-3</v>
      </c>
      <c r="J105" s="45">
        <f t="shared" si="60"/>
        <v>3.619788175358627E-3</v>
      </c>
      <c r="K105" s="45">
        <f t="shared" si="60"/>
        <v>8.0439737230191715E-4</v>
      </c>
      <c r="L105" s="30">
        <f t="shared" si="60"/>
        <v>0.88698216919158068</v>
      </c>
      <c r="M105" s="45">
        <f t="shared" si="60"/>
        <v>5.0945166912454752E-3</v>
      </c>
      <c r="N105" s="30">
        <f t="shared" si="60"/>
        <v>2.1182464137283818E-2</v>
      </c>
      <c r="O105" s="41">
        <f t="shared" si="60"/>
        <v>1</v>
      </c>
    </row>
  </sheetData>
  <mergeCells count="19">
    <mergeCell ref="A105:B105"/>
    <mergeCell ref="A74:A78"/>
    <mergeCell ref="A80:A83"/>
    <mergeCell ref="A85:A87"/>
    <mergeCell ref="A89:A93"/>
    <mergeCell ref="A101:A103"/>
    <mergeCell ref="A104:B104"/>
    <mergeCell ref="A69:A72"/>
    <mergeCell ref="A2:A4"/>
    <mergeCell ref="A8:A10"/>
    <mergeCell ref="A12:A14"/>
    <mergeCell ref="A16:A20"/>
    <mergeCell ref="A22:A25"/>
    <mergeCell ref="A27:A33"/>
    <mergeCell ref="A35:A37"/>
    <mergeCell ref="A39:A42"/>
    <mergeCell ref="A46:A50"/>
    <mergeCell ref="A52:A58"/>
    <mergeCell ref="A60:A67"/>
  </mergeCells>
  <phoneticPr fontId="3" type="noConversion"/>
  <printOptions horizontalCentered="1" verticalCentered="1"/>
  <pageMargins left="0.25" right="0.25" top="0.9" bottom="0.48" header="0.3" footer="0.3"/>
  <pageSetup scale="75" fitToHeight="2" pageOrder="overThenDown" orientation="landscape" r:id="rId1"/>
  <headerFooter alignWithMargins="0">
    <oddHeader>&amp;C&amp;"Rockwell,Bold"&amp;16Table 24: 
District Court Mental Health Filings by Case Type
Fiscal Year 2023</oddHeader>
  </headerFooter>
  <rowBreaks count="2" manualBreakCount="2">
    <brk id="34" max="14" man="1"/>
    <brk id="73" max="14" man="1"/>
  </rowBreaks>
  <colBreaks count="1" manualBreakCount="1">
    <brk id="8" max="1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A105"/>
  <sheetViews>
    <sheetView zoomScale="150" zoomScaleNormal="150" zoomScaleSheetLayoutView="240" workbookViewId="0">
      <selection activeCell="AA80" sqref="AA80"/>
    </sheetView>
  </sheetViews>
  <sheetFormatPr defaultColWidth="9.28515625" defaultRowHeight="15" x14ac:dyDescent="0.25"/>
  <cols>
    <col min="1" max="1" width="8.7109375" style="29" bestFit="1" customWidth="1"/>
    <col min="2" max="2" width="17.42578125" style="31" bestFit="1" customWidth="1"/>
    <col min="3" max="3" width="14.7109375" style="1" customWidth="1"/>
    <col min="4" max="4" width="18.85546875" style="1" bestFit="1" customWidth="1"/>
    <col min="5" max="5" width="14.42578125" style="1" bestFit="1" customWidth="1"/>
    <col min="6" max="7" width="18.28515625" style="1" customWidth="1"/>
    <col min="8" max="8" width="11.5703125" style="1" bestFit="1" customWidth="1"/>
    <col min="9" max="9" width="16.85546875" style="1" customWidth="1"/>
    <col min="10" max="10" width="12.7109375" style="1" bestFit="1" customWidth="1"/>
    <col min="11" max="12" width="14.7109375" style="1" bestFit="1" customWidth="1"/>
    <col min="13" max="14" width="9.85546875" style="1" bestFit="1" customWidth="1"/>
    <col min="15" max="15" width="7.5703125" style="1" bestFit="1" customWidth="1"/>
    <col min="16" max="16" width="14.5703125" style="1" bestFit="1" customWidth="1"/>
    <col min="17" max="17" width="15.28515625" style="1" bestFit="1" customWidth="1"/>
    <col min="18" max="18" width="13.140625" style="1" bestFit="1" customWidth="1"/>
    <col min="19" max="19" width="14.85546875" style="1" customWidth="1"/>
    <col min="20" max="20" width="14.5703125" style="1" bestFit="1" customWidth="1"/>
    <col min="21" max="21" width="8.7109375" style="1" bestFit="1" customWidth="1"/>
    <col min="22" max="22" width="9.140625" style="1" bestFit="1" customWidth="1"/>
    <col min="23" max="23" width="6.42578125" style="1" bestFit="1" customWidth="1"/>
    <col min="24" max="24" width="14.7109375" style="1" bestFit="1" customWidth="1"/>
    <col min="25" max="25" width="14.7109375" style="1" customWidth="1"/>
    <col min="26" max="26" width="9.7109375" style="1" bestFit="1" customWidth="1"/>
    <col min="27" max="27" width="7.85546875" style="1" bestFit="1" customWidth="1"/>
    <col min="28" max="16384" width="9.28515625" style="1"/>
  </cols>
  <sheetData>
    <row r="1" spans="1:27" s="7" customFormat="1" ht="60.75" customHeight="1" thickBot="1" x14ac:dyDescent="0.3">
      <c r="A1" s="10" t="s">
        <v>76</v>
      </c>
      <c r="B1" s="11" t="s">
        <v>68</v>
      </c>
      <c r="C1" s="10" t="s">
        <v>157</v>
      </c>
      <c r="D1" s="10" t="s">
        <v>158</v>
      </c>
      <c r="E1" s="10" t="s">
        <v>159</v>
      </c>
      <c r="F1" s="10" t="s">
        <v>247</v>
      </c>
      <c r="G1" s="10" t="s">
        <v>160</v>
      </c>
      <c r="H1" s="10" t="s">
        <v>161</v>
      </c>
      <c r="I1" s="10" t="s">
        <v>162</v>
      </c>
      <c r="J1" s="10" t="s">
        <v>163</v>
      </c>
      <c r="K1" s="10" t="s">
        <v>164</v>
      </c>
      <c r="L1" s="10" t="s">
        <v>246</v>
      </c>
      <c r="M1" s="10" t="s">
        <v>165</v>
      </c>
      <c r="N1" s="10" t="s">
        <v>166</v>
      </c>
      <c r="O1" s="10" t="s">
        <v>90</v>
      </c>
      <c r="P1" s="10" t="s">
        <v>167</v>
      </c>
      <c r="Q1" s="10" t="s">
        <v>168</v>
      </c>
      <c r="R1" s="10" t="s">
        <v>169</v>
      </c>
      <c r="S1" s="10" t="s">
        <v>170</v>
      </c>
      <c r="T1" s="10" t="s">
        <v>248</v>
      </c>
      <c r="U1" s="10" t="s">
        <v>171</v>
      </c>
      <c r="V1" s="10" t="s">
        <v>172</v>
      </c>
      <c r="W1" s="10" t="s">
        <v>173</v>
      </c>
      <c r="X1" s="10" t="s">
        <v>174</v>
      </c>
      <c r="Y1" s="10" t="s">
        <v>175</v>
      </c>
      <c r="Z1" s="10" t="s">
        <v>176</v>
      </c>
      <c r="AA1" s="34" t="s">
        <v>0</v>
      </c>
    </row>
    <row r="2" spans="1:27" ht="15.75" thickTop="1" x14ac:dyDescent="0.25">
      <c r="A2" s="57">
        <v>1</v>
      </c>
      <c r="B2" s="12" t="s">
        <v>1</v>
      </c>
      <c r="C2" s="18">
        <v>3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1</v>
      </c>
      <c r="L2" s="18">
        <v>2</v>
      </c>
      <c r="M2" s="18">
        <v>1</v>
      </c>
      <c r="N2" s="18">
        <v>5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1</v>
      </c>
      <c r="V2" s="18">
        <v>7</v>
      </c>
      <c r="W2" s="18">
        <v>0</v>
      </c>
      <c r="X2" s="18">
        <v>0</v>
      </c>
      <c r="Y2" s="18">
        <v>0</v>
      </c>
      <c r="Z2" s="18">
        <v>0</v>
      </c>
      <c r="AA2" s="35">
        <f>SUM(C2:Z2)</f>
        <v>20</v>
      </c>
    </row>
    <row r="3" spans="1:27" x14ac:dyDescent="0.25">
      <c r="A3" s="56"/>
      <c r="B3" s="12" t="s">
        <v>2</v>
      </c>
      <c r="C3" s="18">
        <v>18</v>
      </c>
      <c r="D3" s="18">
        <v>26</v>
      </c>
      <c r="E3" s="18">
        <v>69</v>
      </c>
      <c r="F3" s="18">
        <v>32</v>
      </c>
      <c r="G3" s="18">
        <v>6</v>
      </c>
      <c r="H3" s="18">
        <v>0</v>
      </c>
      <c r="I3" s="18">
        <v>2</v>
      </c>
      <c r="J3" s="18">
        <v>0</v>
      </c>
      <c r="K3" s="18">
        <v>72</v>
      </c>
      <c r="L3" s="18">
        <v>73</v>
      </c>
      <c r="M3" s="18">
        <v>80</v>
      </c>
      <c r="N3" s="18">
        <v>346</v>
      </c>
      <c r="O3" s="18">
        <v>6</v>
      </c>
      <c r="P3" s="18">
        <v>12</v>
      </c>
      <c r="Q3" s="18">
        <v>1</v>
      </c>
      <c r="R3" s="18">
        <v>51</v>
      </c>
      <c r="S3" s="18">
        <v>10</v>
      </c>
      <c r="T3" s="18">
        <v>0</v>
      </c>
      <c r="U3" s="18">
        <v>161</v>
      </c>
      <c r="V3" s="18">
        <v>873</v>
      </c>
      <c r="W3" s="18">
        <v>40</v>
      </c>
      <c r="X3" s="18">
        <v>65</v>
      </c>
      <c r="Y3" s="18">
        <v>0</v>
      </c>
      <c r="Z3" s="18">
        <v>12</v>
      </c>
      <c r="AA3" s="35">
        <f>SUM(C3:Z3)</f>
        <v>1955</v>
      </c>
    </row>
    <row r="4" spans="1:27" s="4" customFormat="1" ht="14.25" x14ac:dyDescent="0.2">
      <c r="A4" s="56"/>
      <c r="B4" s="13" t="s">
        <v>0</v>
      </c>
      <c r="C4" s="20">
        <f t="shared" ref="C4:AA4" si="0">SUM(C2:C3)</f>
        <v>21</v>
      </c>
      <c r="D4" s="20">
        <f t="shared" si="0"/>
        <v>26</v>
      </c>
      <c r="E4" s="20">
        <f t="shared" si="0"/>
        <v>69</v>
      </c>
      <c r="F4" s="20">
        <f t="shared" si="0"/>
        <v>32</v>
      </c>
      <c r="G4" s="20">
        <f>SUM(G2:G3)</f>
        <v>6</v>
      </c>
      <c r="H4" s="20">
        <f t="shared" ref="H4" si="1">SUM(H2:H3)</f>
        <v>0</v>
      </c>
      <c r="I4" s="20">
        <f t="shared" si="0"/>
        <v>2</v>
      </c>
      <c r="J4" s="20">
        <f>SUM(J2:J3)</f>
        <v>0</v>
      </c>
      <c r="K4" s="20">
        <f t="shared" si="0"/>
        <v>73</v>
      </c>
      <c r="L4" s="20">
        <f>SUM(L2:L3)</f>
        <v>75</v>
      </c>
      <c r="M4" s="20">
        <f t="shared" si="0"/>
        <v>81</v>
      </c>
      <c r="N4" s="20">
        <f t="shared" si="0"/>
        <v>351</v>
      </c>
      <c r="O4" s="20">
        <f>SUM(O2:O3)</f>
        <v>6</v>
      </c>
      <c r="P4" s="20">
        <f>SUM(P2:P3)</f>
        <v>12</v>
      </c>
      <c r="Q4" s="20">
        <f>SUM(Q2:Q3)</f>
        <v>1</v>
      </c>
      <c r="R4" s="20">
        <f t="shared" si="0"/>
        <v>51</v>
      </c>
      <c r="S4" s="20">
        <f>SUM(S2:S3)</f>
        <v>10</v>
      </c>
      <c r="T4" s="20">
        <f>SUM(T2:T3)</f>
        <v>0</v>
      </c>
      <c r="U4" s="20">
        <f t="shared" si="0"/>
        <v>162</v>
      </c>
      <c r="V4" s="20">
        <f t="shared" si="0"/>
        <v>880</v>
      </c>
      <c r="W4" s="20">
        <f t="shared" si="0"/>
        <v>40</v>
      </c>
      <c r="X4" s="20">
        <f>SUM(X2:X3)</f>
        <v>65</v>
      </c>
      <c r="Y4" s="20">
        <f t="shared" si="0"/>
        <v>0</v>
      </c>
      <c r="Z4" s="20">
        <f t="shared" si="0"/>
        <v>12</v>
      </c>
      <c r="AA4" s="36">
        <f t="shared" si="0"/>
        <v>1975</v>
      </c>
    </row>
    <row r="5" spans="1:27" x14ac:dyDescent="0.25">
      <c r="A5" s="14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35"/>
    </row>
    <row r="6" spans="1:27" s="4" customFormat="1" x14ac:dyDescent="0.25">
      <c r="A6" s="14">
        <v>2</v>
      </c>
      <c r="B6" s="12" t="s">
        <v>4</v>
      </c>
      <c r="C6" s="20">
        <v>12</v>
      </c>
      <c r="D6" s="20">
        <v>24</v>
      </c>
      <c r="E6" s="20">
        <v>51</v>
      </c>
      <c r="F6" s="20">
        <v>29</v>
      </c>
      <c r="G6" s="20">
        <v>3</v>
      </c>
      <c r="H6" s="20">
        <v>0</v>
      </c>
      <c r="I6" s="20">
        <v>3</v>
      </c>
      <c r="J6" s="20">
        <v>2</v>
      </c>
      <c r="K6" s="20">
        <v>165</v>
      </c>
      <c r="L6" s="20">
        <v>91</v>
      </c>
      <c r="M6" s="20">
        <v>105</v>
      </c>
      <c r="N6" s="20">
        <v>386</v>
      </c>
      <c r="O6" s="20">
        <v>6</v>
      </c>
      <c r="P6" s="20">
        <v>12</v>
      </c>
      <c r="Q6" s="20">
        <v>3</v>
      </c>
      <c r="R6" s="20">
        <v>86</v>
      </c>
      <c r="S6" s="20">
        <v>12</v>
      </c>
      <c r="T6" s="20">
        <v>0</v>
      </c>
      <c r="U6" s="20">
        <v>216</v>
      </c>
      <c r="V6" s="20">
        <v>685</v>
      </c>
      <c r="W6" s="20">
        <v>58</v>
      </c>
      <c r="X6" s="20">
        <v>57</v>
      </c>
      <c r="Y6" s="20">
        <v>0</v>
      </c>
      <c r="Z6" s="20">
        <v>7</v>
      </c>
      <c r="AA6" s="36">
        <f>SUM(C6:Z6)</f>
        <v>2013</v>
      </c>
    </row>
    <row r="7" spans="1:27" x14ac:dyDescent="0.25">
      <c r="A7" s="14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35"/>
    </row>
    <row r="8" spans="1:27" x14ac:dyDescent="0.25">
      <c r="A8" s="56">
        <v>3</v>
      </c>
      <c r="B8" s="12" t="s">
        <v>6</v>
      </c>
      <c r="C8" s="18">
        <v>10</v>
      </c>
      <c r="D8" s="18">
        <v>0</v>
      </c>
      <c r="E8" s="18">
        <v>2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3</v>
      </c>
      <c r="M8" s="18">
        <v>3</v>
      </c>
      <c r="N8" s="18">
        <v>14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16</v>
      </c>
      <c r="W8" s="18">
        <v>0</v>
      </c>
      <c r="X8" s="18">
        <v>0</v>
      </c>
      <c r="Y8" s="18">
        <v>0</v>
      </c>
      <c r="Z8" s="18">
        <v>1</v>
      </c>
      <c r="AA8" s="35">
        <f>SUM(C8:Z8)</f>
        <v>51</v>
      </c>
    </row>
    <row r="9" spans="1:27" x14ac:dyDescent="0.25">
      <c r="A9" s="56"/>
      <c r="B9" s="12" t="s">
        <v>7</v>
      </c>
      <c r="C9" s="18">
        <v>10</v>
      </c>
      <c r="D9" s="18">
        <v>0</v>
      </c>
      <c r="E9" s="18">
        <v>2</v>
      </c>
      <c r="F9" s="18">
        <v>1</v>
      </c>
      <c r="G9" s="18">
        <v>2</v>
      </c>
      <c r="H9" s="18">
        <v>0</v>
      </c>
      <c r="I9" s="18">
        <v>0</v>
      </c>
      <c r="J9" s="18">
        <v>0</v>
      </c>
      <c r="K9" s="18">
        <v>4</v>
      </c>
      <c r="L9" s="18">
        <v>3</v>
      </c>
      <c r="M9" s="18">
        <v>6</v>
      </c>
      <c r="N9" s="18">
        <v>28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5</v>
      </c>
      <c r="V9" s="18">
        <v>28</v>
      </c>
      <c r="W9" s="18">
        <v>0</v>
      </c>
      <c r="X9" s="18">
        <v>0</v>
      </c>
      <c r="Y9" s="18">
        <v>0</v>
      </c>
      <c r="Z9" s="18">
        <v>0</v>
      </c>
      <c r="AA9" s="35">
        <f>SUM(C9:Z9)</f>
        <v>89</v>
      </c>
    </row>
    <row r="10" spans="1:27" s="4" customFormat="1" ht="14.25" x14ac:dyDescent="0.2">
      <c r="A10" s="56"/>
      <c r="B10" s="13" t="s">
        <v>0</v>
      </c>
      <c r="C10" s="20">
        <f t="shared" ref="C10:AA10" si="2">SUM(C8:C9)</f>
        <v>20</v>
      </c>
      <c r="D10" s="20">
        <f t="shared" si="2"/>
        <v>0</v>
      </c>
      <c r="E10" s="20">
        <f t="shared" si="2"/>
        <v>4</v>
      </c>
      <c r="F10" s="20">
        <f t="shared" si="2"/>
        <v>1</v>
      </c>
      <c r="G10" s="20">
        <f>SUM(G8:G9)</f>
        <v>2</v>
      </c>
      <c r="H10" s="20">
        <f t="shared" ref="H10" si="3">SUM(H8:H9)</f>
        <v>0</v>
      </c>
      <c r="I10" s="20">
        <f t="shared" si="2"/>
        <v>1</v>
      </c>
      <c r="J10" s="20">
        <f>SUM(J8:J9)</f>
        <v>0</v>
      </c>
      <c r="K10" s="20">
        <f t="shared" si="2"/>
        <v>5</v>
      </c>
      <c r="L10" s="20">
        <f>SUM(L8:L9)</f>
        <v>6</v>
      </c>
      <c r="M10" s="20">
        <f t="shared" si="2"/>
        <v>9</v>
      </c>
      <c r="N10" s="20">
        <f t="shared" si="2"/>
        <v>42</v>
      </c>
      <c r="O10" s="20">
        <f>SUM(O8:O9)</f>
        <v>0</v>
      </c>
      <c r="P10" s="20">
        <f>SUM(P8:P9)</f>
        <v>0</v>
      </c>
      <c r="Q10" s="20">
        <f>SUM(Q8:Q9)</f>
        <v>0</v>
      </c>
      <c r="R10" s="20">
        <f t="shared" si="2"/>
        <v>0</v>
      </c>
      <c r="S10" s="20">
        <f>SUM(S8:S9)</f>
        <v>0</v>
      </c>
      <c r="T10" s="20">
        <f>SUM(T8:T9)</f>
        <v>0</v>
      </c>
      <c r="U10" s="20">
        <f t="shared" si="2"/>
        <v>5</v>
      </c>
      <c r="V10" s="20">
        <f t="shared" si="2"/>
        <v>44</v>
      </c>
      <c r="W10" s="20">
        <f t="shared" si="2"/>
        <v>0</v>
      </c>
      <c r="X10" s="20">
        <f>SUM(X8:X9)</f>
        <v>0</v>
      </c>
      <c r="Y10" s="20">
        <f t="shared" si="2"/>
        <v>0</v>
      </c>
      <c r="Z10" s="20">
        <f t="shared" si="2"/>
        <v>1</v>
      </c>
      <c r="AA10" s="36">
        <f t="shared" si="2"/>
        <v>140</v>
      </c>
    </row>
    <row r="11" spans="1:27" x14ac:dyDescent="0.25">
      <c r="A11" s="14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35"/>
    </row>
    <row r="12" spans="1:27" x14ac:dyDescent="0.25">
      <c r="A12" s="56">
        <v>4</v>
      </c>
      <c r="B12" s="12" t="s">
        <v>8</v>
      </c>
      <c r="C12" s="18">
        <v>23</v>
      </c>
      <c r="D12" s="18">
        <v>36</v>
      </c>
      <c r="E12" s="18">
        <v>43</v>
      </c>
      <c r="F12" s="18">
        <v>83</v>
      </c>
      <c r="G12" s="18">
        <v>5</v>
      </c>
      <c r="H12" s="18">
        <v>0</v>
      </c>
      <c r="I12" s="18">
        <v>1</v>
      </c>
      <c r="J12" s="18">
        <v>0</v>
      </c>
      <c r="K12" s="18">
        <v>165</v>
      </c>
      <c r="L12" s="18">
        <v>228</v>
      </c>
      <c r="M12" s="18">
        <v>60</v>
      </c>
      <c r="N12" s="18">
        <v>402</v>
      </c>
      <c r="O12" s="18">
        <v>1</v>
      </c>
      <c r="P12" s="18">
        <v>82</v>
      </c>
      <c r="Q12" s="18">
        <v>3</v>
      </c>
      <c r="R12" s="18">
        <v>53</v>
      </c>
      <c r="S12" s="18">
        <v>5</v>
      </c>
      <c r="T12" s="18">
        <v>0</v>
      </c>
      <c r="U12" s="18">
        <v>91</v>
      </c>
      <c r="V12" s="18">
        <v>769</v>
      </c>
      <c r="W12" s="18">
        <v>28</v>
      </c>
      <c r="X12" s="18">
        <v>66</v>
      </c>
      <c r="Y12" s="18">
        <v>0</v>
      </c>
      <c r="Z12" s="18">
        <v>9</v>
      </c>
      <c r="AA12" s="35">
        <f>SUM(C12:Z12)</f>
        <v>2153</v>
      </c>
    </row>
    <row r="13" spans="1:27" x14ac:dyDescent="0.25">
      <c r="A13" s="56"/>
      <c r="B13" s="12" t="s">
        <v>9</v>
      </c>
      <c r="C13" s="18">
        <v>7</v>
      </c>
      <c r="D13" s="18">
        <v>2</v>
      </c>
      <c r="E13" s="18">
        <v>1</v>
      </c>
      <c r="F13" s="18">
        <v>3</v>
      </c>
      <c r="G13" s="18">
        <v>0</v>
      </c>
      <c r="H13" s="18">
        <v>0</v>
      </c>
      <c r="I13" s="18">
        <v>1</v>
      </c>
      <c r="J13" s="18">
        <v>0</v>
      </c>
      <c r="K13" s="18">
        <v>11</v>
      </c>
      <c r="L13" s="18">
        <v>5</v>
      </c>
      <c r="M13" s="18">
        <v>5</v>
      </c>
      <c r="N13" s="18">
        <v>29</v>
      </c>
      <c r="O13" s="18">
        <v>0</v>
      </c>
      <c r="P13" s="18">
        <v>0</v>
      </c>
      <c r="Q13" s="18">
        <v>2</v>
      </c>
      <c r="R13" s="18">
        <v>1</v>
      </c>
      <c r="S13" s="18">
        <v>1</v>
      </c>
      <c r="T13" s="18">
        <v>0</v>
      </c>
      <c r="U13" s="18">
        <v>5</v>
      </c>
      <c r="V13" s="18">
        <v>35</v>
      </c>
      <c r="W13" s="18">
        <v>2</v>
      </c>
      <c r="X13" s="18">
        <v>1</v>
      </c>
      <c r="Y13" s="18">
        <v>0</v>
      </c>
      <c r="Z13" s="18">
        <v>0</v>
      </c>
      <c r="AA13" s="35">
        <f>SUM(C13:Z13)</f>
        <v>111</v>
      </c>
    </row>
    <row r="14" spans="1:27" s="4" customFormat="1" ht="14.25" x14ac:dyDescent="0.2">
      <c r="A14" s="56"/>
      <c r="B14" s="13" t="s">
        <v>0</v>
      </c>
      <c r="C14" s="20">
        <f t="shared" ref="C14:AA14" si="4">SUM(C12:C13)</f>
        <v>30</v>
      </c>
      <c r="D14" s="20">
        <f t="shared" si="4"/>
        <v>38</v>
      </c>
      <c r="E14" s="20">
        <f t="shared" si="4"/>
        <v>44</v>
      </c>
      <c r="F14" s="20">
        <f t="shared" si="4"/>
        <v>86</v>
      </c>
      <c r="G14" s="20">
        <f>SUM(G12:G13)</f>
        <v>5</v>
      </c>
      <c r="H14" s="20">
        <f t="shared" ref="H14" si="5">SUM(H12:H13)</f>
        <v>0</v>
      </c>
      <c r="I14" s="20">
        <f t="shared" si="4"/>
        <v>2</v>
      </c>
      <c r="J14" s="20">
        <f>SUM(J12:J13)</f>
        <v>0</v>
      </c>
      <c r="K14" s="20">
        <f t="shared" si="4"/>
        <v>176</v>
      </c>
      <c r="L14" s="20">
        <f>SUM(L12:L13)</f>
        <v>233</v>
      </c>
      <c r="M14" s="20">
        <f t="shared" si="4"/>
        <v>65</v>
      </c>
      <c r="N14" s="20">
        <f t="shared" si="4"/>
        <v>431</v>
      </c>
      <c r="O14" s="20">
        <f>SUM(O12:O13)</f>
        <v>1</v>
      </c>
      <c r="P14" s="20">
        <f>SUM(P12:P13)</f>
        <v>82</v>
      </c>
      <c r="Q14" s="20">
        <f>SUM(Q12:Q13)</f>
        <v>5</v>
      </c>
      <c r="R14" s="20">
        <f t="shared" si="4"/>
        <v>54</v>
      </c>
      <c r="S14" s="20">
        <f>SUM(S12:S13)</f>
        <v>6</v>
      </c>
      <c r="T14" s="20">
        <f>SUM(T12:T13)</f>
        <v>0</v>
      </c>
      <c r="U14" s="20">
        <f t="shared" si="4"/>
        <v>96</v>
      </c>
      <c r="V14" s="20">
        <f t="shared" si="4"/>
        <v>804</v>
      </c>
      <c r="W14" s="20">
        <f t="shared" si="4"/>
        <v>30</v>
      </c>
      <c r="X14" s="20">
        <f>SUM(X12:X13)</f>
        <v>67</v>
      </c>
      <c r="Y14" s="20">
        <f t="shared" si="4"/>
        <v>0</v>
      </c>
      <c r="Z14" s="20">
        <f t="shared" si="4"/>
        <v>9</v>
      </c>
      <c r="AA14" s="36">
        <f t="shared" si="4"/>
        <v>2264</v>
      </c>
    </row>
    <row r="15" spans="1:27" x14ac:dyDescent="0.25">
      <c r="A15" s="14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5"/>
    </row>
    <row r="16" spans="1:27" x14ac:dyDescent="0.25">
      <c r="A16" s="56">
        <v>5</v>
      </c>
      <c r="B16" s="12" t="s">
        <v>10</v>
      </c>
      <c r="C16" s="18">
        <v>4</v>
      </c>
      <c r="D16" s="18">
        <v>0</v>
      </c>
      <c r="E16" s="18">
        <v>0</v>
      </c>
      <c r="F16" s="18">
        <v>1</v>
      </c>
      <c r="G16" s="18">
        <v>0</v>
      </c>
      <c r="H16" s="18">
        <v>0</v>
      </c>
      <c r="I16" s="18">
        <v>1</v>
      </c>
      <c r="J16" s="18">
        <v>0</v>
      </c>
      <c r="K16" s="18">
        <v>1</v>
      </c>
      <c r="L16" s="18">
        <v>0</v>
      </c>
      <c r="M16" s="18">
        <v>1</v>
      </c>
      <c r="N16" s="18">
        <v>9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1</v>
      </c>
      <c r="V16" s="18">
        <v>21</v>
      </c>
      <c r="W16" s="18">
        <v>0</v>
      </c>
      <c r="X16" s="18">
        <v>0</v>
      </c>
      <c r="Y16" s="18">
        <v>0</v>
      </c>
      <c r="Z16" s="18">
        <v>0</v>
      </c>
      <c r="AA16" s="35">
        <f>SUM(C16:Z16)</f>
        <v>39</v>
      </c>
    </row>
    <row r="17" spans="1:27" x14ac:dyDescent="0.25">
      <c r="A17" s="56"/>
      <c r="B17" s="12" t="s">
        <v>11</v>
      </c>
      <c r="C17" s="18">
        <v>22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2</v>
      </c>
      <c r="J17" s="18">
        <v>0</v>
      </c>
      <c r="K17" s="18">
        <v>5</v>
      </c>
      <c r="L17" s="18">
        <v>8</v>
      </c>
      <c r="M17" s="18">
        <v>5</v>
      </c>
      <c r="N17" s="18">
        <v>32</v>
      </c>
      <c r="O17" s="18">
        <v>1</v>
      </c>
      <c r="P17" s="18">
        <v>0</v>
      </c>
      <c r="Q17" s="18">
        <v>0</v>
      </c>
      <c r="R17" s="18">
        <v>9</v>
      </c>
      <c r="S17" s="18">
        <v>0</v>
      </c>
      <c r="T17" s="18">
        <v>0</v>
      </c>
      <c r="U17" s="18">
        <v>7</v>
      </c>
      <c r="V17" s="18">
        <v>38</v>
      </c>
      <c r="W17" s="18">
        <v>0</v>
      </c>
      <c r="X17" s="18">
        <v>10</v>
      </c>
      <c r="Y17" s="18">
        <v>0</v>
      </c>
      <c r="Z17" s="18">
        <v>0</v>
      </c>
      <c r="AA17" s="35">
        <f>SUM(C17:Z17)</f>
        <v>140</v>
      </c>
    </row>
    <row r="18" spans="1:27" x14ac:dyDescent="0.25">
      <c r="A18" s="56"/>
      <c r="B18" s="12" t="s">
        <v>12</v>
      </c>
      <c r="C18" s="18">
        <v>3</v>
      </c>
      <c r="D18" s="18">
        <v>0</v>
      </c>
      <c r="E18" s="18">
        <v>1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1</v>
      </c>
      <c r="M18" s="18">
        <v>2</v>
      </c>
      <c r="N18" s="18">
        <v>8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9</v>
      </c>
      <c r="W18" s="18">
        <v>0</v>
      </c>
      <c r="X18" s="18">
        <v>0</v>
      </c>
      <c r="Y18" s="18">
        <v>0</v>
      </c>
      <c r="Z18" s="18">
        <v>0</v>
      </c>
      <c r="AA18" s="35">
        <f>SUM(C18:Z18)</f>
        <v>25</v>
      </c>
    </row>
    <row r="19" spans="1:27" x14ac:dyDescent="0.25">
      <c r="A19" s="56"/>
      <c r="B19" s="12" t="s">
        <v>13</v>
      </c>
      <c r="C19" s="18">
        <v>14</v>
      </c>
      <c r="D19" s="18">
        <v>0</v>
      </c>
      <c r="E19" s="18">
        <v>1</v>
      </c>
      <c r="F19" s="18">
        <v>1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3</v>
      </c>
      <c r="M19" s="18">
        <v>0</v>
      </c>
      <c r="N19" s="18">
        <v>11</v>
      </c>
      <c r="O19" s="18">
        <v>0</v>
      </c>
      <c r="P19" s="18">
        <v>0</v>
      </c>
      <c r="Q19" s="18">
        <v>0</v>
      </c>
      <c r="R19" s="18">
        <v>8</v>
      </c>
      <c r="S19" s="18">
        <v>0</v>
      </c>
      <c r="T19" s="18">
        <v>0</v>
      </c>
      <c r="U19" s="18">
        <v>3</v>
      </c>
      <c r="V19" s="18">
        <v>23</v>
      </c>
      <c r="W19" s="18">
        <v>1</v>
      </c>
      <c r="X19" s="18">
        <v>3</v>
      </c>
      <c r="Y19" s="18">
        <v>0</v>
      </c>
      <c r="Z19" s="18">
        <v>0</v>
      </c>
      <c r="AA19" s="35">
        <f>SUM(C19:Z19)</f>
        <v>69</v>
      </c>
    </row>
    <row r="20" spans="1:27" s="4" customFormat="1" ht="14.25" x14ac:dyDescent="0.2">
      <c r="A20" s="56"/>
      <c r="B20" s="13" t="s">
        <v>0</v>
      </c>
      <c r="C20" s="20">
        <f t="shared" ref="C20:AA20" si="6">SUM(C16:C19)</f>
        <v>43</v>
      </c>
      <c r="D20" s="20">
        <f t="shared" si="6"/>
        <v>0</v>
      </c>
      <c r="E20" s="20">
        <f t="shared" si="6"/>
        <v>2</v>
      </c>
      <c r="F20" s="20">
        <f t="shared" si="6"/>
        <v>3</v>
      </c>
      <c r="G20" s="20">
        <f>SUM(G16:G19)</f>
        <v>1</v>
      </c>
      <c r="H20" s="20">
        <f t="shared" ref="H20" si="7">SUM(H16:H19)</f>
        <v>0</v>
      </c>
      <c r="I20" s="20">
        <f t="shared" si="6"/>
        <v>3</v>
      </c>
      <c r="J20" s="20">
        <f>SUM(J16:J19)</f>
        <v>1</v>
      </c>
      <c r="K20" s="20">
        <f t="shared" si="6"/>
        <v>6</v>
      </c>
      <c r="L20" s="20">
        <f>SUM(L16:L19)</f>
        <v>12</v>
      </c>
      <c r="M20" s="20">
        <f t="shared" si="6"/>
        <v>8</v>
      </c>
      <c r="N20" s="20">
        <f t="shared" si="6"/>
        <v>60</v>
      </c>
      <c r="O20" s="20">
        <f>SUM(O16:O19)</f>
        <v>1</v>
      </c>
      <c r="P20" s="20">
        <f>SUM(P16:P19)</f>
        <v>0</v>
      </c>
      <c r="Q20" s="20">
        <f>SUM(Q16:Q19)</f>
        <v>0</v>
      </c>
      <c r="R20" s="20">
        <f t="shared" si="6"/>
        <v>17</v>
      </c>
      <c r="S20" s="20">
        <f>SUM(S16:S19)</f>
        <v>0</v>
      </c>
      <c r="T20" s="20">
        <f>SUM(T16:T19)</f>
        <v>0</v>
      </c>
      <c r="U20" s="20">
        <f t="shared" si="6"/>
        <v>11</v>
      </c>
      <c r="V20" s="20">
        <f t="shared" si="6"/>
        <v>91</v>
      </c>
      <c r="W20" s="20">
        <f t="shared" si="6"/>
        <v>1</v>
      </c>
      <c r="X20" s="20">
        <f>SUM(X16:X19)</f>
        <v>13</v>
      </c>
      <c r="Y20" s="20">
        <f t="shared" si="6"/>
        <v>0</v>
      </c>
      <c r="Z20" s="20">
        <f t="shared" si="6"/>
        <v>0</v>
      </c>
      <c r="AA20" s="36">
        <f t="shared" si="6"/>
        <v>273</v>
      </c>
    </row>
    <row r="21" spans="1:27" x14ac:dyDescent="0.25">
      <c r="A21" s="14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5"/>
    </row>
    <row r="22" spans="1:27" x14ac:dyDescent="0.25">
      <c r="A22" s="56">
        <v>6</v>
      </c>
      <c r="B22" s="12" t="s">
        <v>14</v>
      </c>
      <c r="C22" s="18">
        <v>13</v>
      </c>
      <c r="D22" s="18">
        <v>0</v>
      </c>
      <c r="E22" s="18">
        <v>1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9</v>
      </c>
      <c r="M22" s="18">
        <v>1</v>
      </c>
      <c r="N22" s="18">
        <v>27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18">
        <v>25</v>
      </c>
      <c r="W22" s="18">
        <v>0</v>
      </c>
      <c r="X22" s="18">
        <v>0</v>
      </c>
      <c r="Y22" s="18">
        <v>0</v>
      </c>
      <c r="Z22" s="18">
        <v>0</v>
      </c>
      <c r="AA22" s="35">
        <f>SUM(C22:Z22)</f>
        <v>78</v>
      </c>
    </row>
    <row r="23" spans="1:27" x14ac:dyDescent="0.25">
      <c r="A23" s="56"/>
      <c r="B23" s="12" t="s">
        <v>15</v>
      </c>
      <c r="C23" s="18">
        <v>26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2</v>
      </c>
      <c r="J23" s="18">
        <v>2</v>
      </c>
      <c r="K23" s="18">
        <v>14</v>
      </c>
      <c r="L23" s="18">
        <v>15</v>
      </c>
      <c r="M23" s="18">
        <v>5</v>
      </c>
      <c r="N23" s="18">
        <v>44</v>
      </c>
      <c r="O23" s="18">
        <v>1</v>
      </c>
      <c r="P23" s="18">
        <v>0</v>
      </c>
      <c r="Q23" s="18">
        <v>0</v>
      </c>
      <c r="R23" s="18">
        <v>9</v>
      </c>
      <c r="S23" s="18">
        <v>0</v>
      </c>
      <c r="T23" s="18">
        <v>0</v>
      </c>
      <c r="U23" s="18">
        <v>11</v>
      </c>
      <c r="V23" s="18">
        <v>66</v>
      </c>
      <c r="W23" s="18">
        <v>4</v>
      </c>
      <c r="X23" s="18">
        <v>9</v>
      </c>
      <c r="Y23" s="18">
        <v>0</v>
      </c>
      <c r="Z23" s="18">
        <v>0</v>
      </c>
      <c r="AA23" s="35">
        <f>SUM(C23:Z23)</f>
        <v>209</v>
      </c>
    </row>
    <row r="24" spans="1:27" x14ac:dyDescent="0.25">
      <c r="A24" s="56"/>
      <c r="B24" s="12" t="s">
        <v>16</v>
      </c>
      <c r="C24" s="18">
        <v>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2</v>
      </c>
      <c r="V24" s="18">
        <v>1</v>
      </c>
      <c r="W24" s="18">
        <v>0</v>
      </c>
      <c r="X24" s="18">
        <v>0</v>
      </c>
      <c r="Y24" s="18">
        <v>0</v>
      </c>
      <c r="Z24" s="18">
        <v>0</v>
      </c>
      <c r="AA24" s="35">
        <f>SUM(C24:Z24)</f>
        <v>5</v>
      </c>
    </row>
    <row r="25" spans="1:27" s="4" customFormat="1" ht="14.25" x14ac:dyDescent="0.2">
      <c r="A25" s="56"/>
      <c r="B25" s="13" t="s">
        <v>0</v>
      </c>
      <c r="C25" s="20">
        <f t="shared" ref="C25:AA25" si="8">SUM(C22:C24)</f>
        <v>40</v>
      </c>
      <c r="D25" s="20">
        <f t="shared" si="8"/>
        <v>0</v>
      </c>
      <c r="E25" s="20">
        <f t="shared" si="8"/>
        <v>2</v>
      </c>
      <c r="F25" s="20">
        <f t="shared" si="8"/>
        <v>1</v>
      </c>
      <c r="G25" s="20">
        <f>SUM(G22:G24)</f>
        <v>0</v>
      </c>
      <c r="H25" s="20">
        <f t="shared" ref="H25" si="9">SUM(H22:H24)</f>
        <v>0</v>
      </c>
      <c r="I25" s="20">
        <f t="shared" si="8"/>
        <v>2</v>
      </c>
      <c r="J25" s="20">
        <f>SUM(J22:J24)</f>
        <v>2</v>
      </c>
      <c r="K25" s="20">
        <f t="shared" si="8"/>
        <v>14</v>
      </c>
      <c r="L25" s="20">
        <f>SUM(L22:L24)</f>
        <v>24</v>
      </c>
      <c r="M25" s="20">
        <f t="shared" si="8"/>
        <v>6</v>
      </c>
      <c r="N25" s="20">
        <f t="shared" si="8"/>
        <v>72</v>
      </c>
      <c r="O25" s="20">
        <f>SUM(O22:O24)</f>
        <v>1</v>
      </c>
      <c r="P25" s="20">
        <f>SUM(P22:P24)</f>
        <v>0</v>
      </c>
      <c r="Q25" s="20">
        <f>SUM(Q22:Q24)</f>
        <v>0</v>
      </c>
      <c r="R25" s="20">
        <f t="shared" si="8"/>
        <v>9</v>
      </c>
      <c r="S25" s="20">
        <f>SUM(S22:S24)</f>
        <v>0</v>
      </c>
      <c r="T25" s="20">
        <f>SUM(T22:T24)</f>
        <v>0</v>
      </c>
      <c r="U25" s="20">
        <f t="shared" si="8"/>
        <v>14</v>
      </c>
      <c r="V25" s="20">
        <f t="shared" si="8"/>
        <v>92</v>
      </c>
      <c r="W25" s="20">
        <f t="shared" si="8"/>
        <v>4</v>
      </c>
      <c r="X25" s="20">
        <f>SUM(X22:X24)</f>
        <v>9</v>
      </c>
      <c r="Y25" s="20">
        <f t="shared" si="8"/>
        <v>0</v>
      </c>
      <c r="Z25" s="20">
        <f t="shared" si="8"/>
        <v>0</v>
      </c>
      <c r="AA25" s="36">
        <f t="shared" si="8"/>
        <v>292</v>
      </c>
    </row>
    <row r="26" spans="1:27" x14ac:dyDescent="0.25">
      <c r="A26" s="14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35"/>
    </row>
    <row r="27" spans="1:27" x14ac:dyDescent="0.25">
      <c r="A27" s="56">
        <v>7</v>
      </c>
      <c r="B27" s="12" t="s">
        <v>17</v>
      </c>
      <c r="C27" s="18">
        <v>3</v>
      </c>
      <c r="D27" s="18">
        <v>2</v>
      </c>
      <c r="E27" s="18">
        <v>4</v>
      </c>
      <c r="F27" s="18">
        <v>3</v>
      </c>
      <c r="G27" s="18">
        <v>1</v>
      </c>
      <c r="H27" s="18">
        <v>0</v>
      </c>
      <c r="I27" s="18">
        <v>0</v>
      </c>
      <c r="J27" s="18">
        <v>0</v>
      </c>
      <c r="K27" s="18">
        <v>11</v>
      </c>
      <c r="L27" s="18">
        <v>3</v>
      </c>
      <c r="M27" s="18">
        <v>10</v>
      </c>
      <c r="N27" s="18">
        <v>46</v>
      </c>
      <c r="O27" s="18">
        <v>2</v>
      </c>
      <c r="P27" s="18">
        <v>0</v>
      </c>
      <c r="Q27" s="18">
        <v>0</v>
      </c>
      <c r="R27" s="18">
        <v>1</v>
      </c>
      <c r="S27" s="18">
        <v>0</v>
      </c>
      <c r="T27" s="18">
        <v>0</v>
      </c>
      <c r="U27" s="18">
        <v>12</v>
      </c>
      <c r="V27" s="18">
        <v>68</v>
      </c>
      <c r="W27" s="18">
        <v>1</v>
      </c>
      <c r="X27" s="18">
        <v>4</v>
      </c>
      <c r="Y27" s="18">
        <v>0</v>
      </c>
      <c r="Z27" s="18">
        <v>0</v>
      </c>
      <c r="AA27" s="35">
        <f t="shared" ref="AA27:AA32" si="10">SUM(C27:Z27)</f>
        <v>171</v>
      </c>
    </row>
    <row r="28" spans="1:27" x14ac:dyDescent="0.25">
      <c r="A28" s="56"/>
      <c r="B28" s="12" t="s">
        <v>18</v>
      </c>
      <c r="C28" s="18">
        <v>13</v>
      </c>
      <c r="D28" s="18">
        <v>0</v>
      </c>
      <c r="E28" s="18">
        <v>2</v>
      </c>
      <c r="F28" s="18">
        <v>0</v>
      </c>
      <c r="G28" s="18">
        <v>0</v>
      </c>
      <c r="H28" s="18">
        <v>0</v>
      </c>
      <c r="I28" s="18">
        <v>1</v>
      </c>
      <c r="J28" s="18">
        <v>0</v>
      </c>
      <c r="K28" s="18">
        <v>1</v>
      </c>
      <c r="L28" s="18">
        <v>5</v>
      </c>
      <c r="M28" s="18">
        <v>1</v>
      </c>
      <c r="N28" s="18">
        <v>12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</v>
      </c>
      <c r="V28" s="18">
        <v>21</v>
      </c>
      <c r="W28" s="18">
        <v>0</v>
      </c>
      <c r="X28" s="18">
        <v>2</v>
      </c>
      <c r="Y28" s="18">
        <v>0</v>
      </c>
      <c r="Z28" s="18">
        <v>0</v>
      </c>
      <c r="AA28" s="35">
        <f t="shared" si="10"/>
        <v>59</v>
      </c>
    </row>
    <row r="29" spans="1:27" x14ac:dyDescent="0.25">
      <c r="A29" s="56"/>
      <c r="B29" s="12" t="s">
        <v>19</v>
      </c>
      <c r="C29" s="18">
        <v>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35">
        <f t="shared" si="10"/>
        <v>4</v>
      </c>
    </row>
    <row r="30" spans="1:27" x14ac:dyDescent="0.25">
      <c r="A30" s="56"/>
      <c r="B30" s="12" t="s">
        <v>20</v>
      </c>
      <c r="C30" s="18">
        <v>6</v>
      </c>
      <c r="D30" s="18">
        <v>2</v>
      </c>
      <c r="E30" s="18">
        <v>8</v>
      </c>
      <c r="F30" s="18">
        <v>4</v>
      </c>
      <c r="G30" s="18">
        <v>0</v>
      </c>
      <c r="H30" s="18">
        <v>0</v>
      </c>
      <c r="I30" s="18">
        <v>2</v>
      </c>
      <c r="J30" s="18">
        <v>1</v>
      </c>
      <c r="K30" s="18">
        <v>15</v>
      </c>
      <c r="L30" s="18">
        <v>7</v>
      </c>
      <c r="M30" s="18">
        <v>7</v>
      </c>
      <c r="N30" s="18">
        <v>47</v>
      </c>
      <c r="O30" s="18">
        <v>1</v>
      </c>
      <c r="P30" s="18">
        <v>0</v>
      </c>
      <c r="Q30" s="18">
        <v>0</v>
      </c>
      <c r="R30" s="18">
        <v>4</v>
      </c>
      <c r="S30" s="18">
        <v>1</v>
      </c>
      <c r="T30" s="18">
        <v>0</v>
      </c>
      <c r="U30" s="18">
        <v>9</v>
      </c>
      <c r="V30" s="18">
        <v>82</v>
      </c>
      <c r="W30" s="18">
        <v>2</v>
      </c>
      <c r="X30" s="18">
        <v>9</v>
      </c>
      <c r="Y30" s="18">
        <v>0</v>
      </c>
      <c r="Z30" s="18">
        <v>0</v>
      </c>
      <c r="AA30" s="35">
        <f t="shared" si="10"/>
        <v>207</v>
      </c>
    </row>
    <row r="31" spans="1:27" x14ac:dyDescent="0.25">
      <c r="A31" s="56"/>
      <c r="B31" s="12" t="s">
        <v>21</v>
      </c>
      <c r="C31" s="18">
        <v>2</v>
      </c>
      <c r="D31" s="18">
        <v>0</v>
      </c>
      <c r="E31" s="18">
        <v>0</v>
      </c>
      <c r="F31" s="18">
        <v>2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6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6</v>
      </c>
      <c r="W31" s="18">
        <v>0</v>
      </c>
      <c r="X31" s="18">
        <v>0</v>
      </c>
      <c r="Y31" s="18">
        <v>0</v>
      </c>
      <c r="Z31" s="18">
        <v>0</v>
      </c>
      <c r="AA31" s="35">
        <f t="shared" si="10"/>
        <v>17</v>
      </c>
    </row>
    <row r="32" spans="1:27" x14ac:dyDescent="0.25">
      <c r="A32" s="56"/>
      <c r="B32" s="12" t="s">
        <v>22</v>
      </c>
      <c r="C32" s="18">
        <v>6</v>
      </c>
      <c r="D32" s="18">
        <v>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2</v>
      </c>
      <c r="M32" s="18">
        <v>1</v>
      </c>
      <c r="N32" s="18">
        <v>9</v>
      </c>
      <c r="O32" s="18">
        <v>0</v>
      </c>
      <c r="P32" s="18">
        <v>0</v>
      </c>
      <c r="Q32" s="18">
        <v>0</v>
      </c>
      <c r="R32" s="18">
        <v>2</v>
      </c>
      <c r="S32" s="18">
        <v>0</v>
      </c>
      <c r="T32" s="18">
        <v>0</v>
      </c>
      <c r="U32" s="18">
        <v>1</v>
      </c>
      <c r="V32" s="18">
        <v>7</v>
      </c>
      <c r="W32" s="18">
        <v>0</v>
      </c>
      <c r="X32" s="18">
        <v>0</v>
      </c>
      <c r="Y32" s="18">
        <v>0</v>
      </c>
      <c r="Z32" s="18">
        <v>0</v>
      </c>
      <c r="AA32" s="35">
        <f t="shared" si="10"/>
        <v>29</v>
      </c>
    </row>
    <row r="33" spans="1:27" s="4" customFormat="1" ht="14.25" x14ac:dyDescent="0.2">
      <c r="A33" s="56"/>
      <c r="B33" s="13" t="s">
        <v>0</v>
      </c>
      <c r="C33" s="20">
        <f t="shared" ref="C33:AA33" si="11">SUM(C27:C32)</f>
        <v>33</v>
      </c>
      <c r="D33" s="20">
        <f t="shared" si="11"/>
        <v>5</v>
      </c>
      <c r="E33" s="20">
        <f t="shared" si="11"/>
        <v>14</v>
      </c>
      <c r="F33" s="20">
        <f t="shared" si="11"/>
        <v>9</v>
      </c>
      <c r="G33" s="20">
        <f>SUM(G27:G32)</f>
        <v>1</v>
      </c>
      <c r="H33" s="20">
        <f t="shared" ref="H33" si="12">SUM(H27:H32)</f>
        <v>0</v>
      </c>
      <c r="I33" s="20">
        <f t="shared" si="11"/>
        <v>3</v>
      </c>
      <c r="J33" s="20">
        <f>SUM(J27:J32)</f>
        <v>1</v>
      </c>
      <c r="K33" s="20">
        <f t="shared" si="11"/>
        <v>27</v>
      </c>
      <c r="L33" s="20">
        <f>SUM(L27:L32)</f>
        <v>17</v>
      </c>
      <c r="M33" s="20">
        <f t="shared" si="11"/>
        <v>19</v>
      </c>
      <c r="N33" s="20">
        <f t="shared" si="11"/>
        <v>121</v>
      </c>
      <c r="O33" s="20">
        <f>SUM(O27:O32)</f>
        <v>3</v>
      </c>
      <c r="P33" s="20">
        <f>SUM(P27:P32)</f>
        <v>0</v>
      </c>
      <c r="Q33" s="20">
        <f>SUM(Q27:Q32)</f>
        <v>0</v>
      </c>
      <c r="R33" s="20">
        <f t="shared" si="11"/>
        <v>7</v>
      </c>
      <c r="S33" s="20">
        <f>SUM(S27:S32)</f>
        <v>1</v>
      </c>
      <c r="T33" s="20">
        <f>SUM(T27:T32)</f>
        <v>0</v>
      </c>
      <c r="U33" s="20">
        <f t="shared" si="11"/>
        <v>24</v>
      </c>
      <c r="V33" s="20">
        <f t="shared" si="11"/>
        <v>184</v>
      </c>
      <c r="W33" s="20">
        <f t="shared" si="11"/>
        <v>3</v>
      </c>
      <c r="X33" s="20">
        <f>SUM(X27:X32)</f>
        <v>15</v>
      </c>
      <c r="Y33" s="20">
        <f t="shared" si="11"/>
        <v>0</v>
      </c>
      <c r="Z33" s="20">
        <f t="shared" si="11"/>
        <v>0</v>
      </c>
      <c r="AA33" s="36">
        <f t="shared" si="11"/>
        <v>487</v>
      </c>
    </row>
    <row r="34" spans="1:27" x14ac:dyDescent="0.25">
      <c r="A34" s="14"/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35"/>
    </row>
    <row r="35" spans="1:27" x14ac:dyDescent="0.25">
      <c r="A35" s="56">
        <v>8</v>
      </c>
      <c r="B35" s="12" t="s">
        <v>23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3</v>
      </c>
      <c r="W35" s="18">
        <v>0</v>
      </c>
      <c r="X35" s="18">
        <v>0</v>
      </c>
      <c r="Y35" s="18">
        <v>0</v>
      </c>
      <c r="Z35" s="18">
        <v>0</v>
      </c>
      <c r="AA35" s="35">
        <f>SUM(C35:Z35)</f>
        <v>5</v>
      </c>
    </row>
    <row r="36" spans="1:27" x14ac:dyDescent="0.25">
      <c r="A36" s="56"/>
      <c r="B36" s="12" t="s">
        <v>24</v>
      </c>
      <c r="C36" s="18">
        <v>20</v>
      </c>
      <c r="D36" s="18">
        <v>8</v>
      </c>
      <c r="E36" s="18">
        <v>30</v>
      </c>
      <c r="F36" s="18">
        <v>15</v>
      </c>
      <c r="G36" s="18">
        <v>5</v>
      </c>
      <c r="H36" s="18">
        <v>0</v>
      </c>
      <c r="I36" s="18">
        <v>3</v>
      </c>
      <c r="J36" s="18">
        <v>1</v>
      </c>
      <c r="K36" s="18">
        <v>43</v>
      </c>
      <c r="L36" s="18">
        <v>16</v>
      </c>
      <c r="M36" s="18">
        <v>17</v>
      </c>
      <c r="N36" s="18">
        <v>191</v>
      </c>
      <c r="O36" s="18">
        <v>3</v>
      </c>
      <c r="P36" s="18">
        <v>5</v>
      </c>
      <c r="Q36" s="18">
        <v>2</v>
      </c>
      <c r="R36" s="18">
        <v>40</v>
      </c>
      <c r="S36" s="18">
        <v>3</v>
      </c>
      <c r="T36" s="18">
        <v>0</v>
      </c>
      <c r="U36" s="18">
        <v>51</v>
      </c>
      <c r="V36" s="18">
        <v>480</v>
      </c>
      <c r="W36" s="18">
        <v>8</v>
      </c>
      <c r="X36" s="18">
        <v>21</v>
      </c>
      <c r="Y36" s="18">
        <v>0</v>
      </c>
      <c r="Z36" s="18">
        <v>0</v>
      </c>
      <c r="AA36" s="35">
        <f>SUM(C36:Z36)</f>
        <v>962</v>
      </c>
    </row>
    <row r="37" spans="1:27" s="4" customFormat="1" ht="14.25" x14ac:dyDescent="0.2">
      <c r="A37" s="56"/>
      <c r="B37" s="13" t="s">
        <v>0</v>
      </c>
      <c r="C37" s="20">
        <f t="shared" ref="C37:AA37" si="13">SUM(C35:C36)</f>
        <v>20</v>
      </c>
      <c r="D37" s="20">
        <f t="shared" si="13"/>
        <v>8</v>
      </c>
      <c r="E37" s="20">
        <f t="shared" si="13"/>
        <v>30</v>
      </c>
      <c r="F37" s="20">
        <f t="shared" si="13"/>
        <v>15</v>
      </c>
      <c r="G37" s="20">
        <f>SUM(G35:G36)</f>
        <v>5</v>
      </c>
      <c r="H37" s="20">
        <f t="shared" ref="H37" si="14">SUM(H35:H36)</f>
        <v>0</v>
      </c>
      <c r="I37" s="20">
        <f t="shared" si="13"/>
        <v>3</v>
      </c>
      <c r="J37" s="20">
        <f>SUM(J35:J36)</f>
        <v>1</v>
      </c>
      <c r="K37" s="20">
        <f t="shared" si="13"/>
        <v>43</v>
      </c>
      <c r="L37" s="20">
        <f>SUM(L35:L36)</f>
        <v>16</v>
      </c>
      <c r="M37" s="20">
        <f t="shared" si="13"/>
        <v>17</v>
      </c>
      <c r="N37" s="20">
        <f t="shared" si="13"/>
        <v>193</v>
      </c>
      <c r="O37" s="20">
        <f>SUM(O35:O36)</f>
        <v>3</v>
      </c>
      <c r="P37" s="20">
        <f>SUM(P35:P36)</f>
        <v>5</v>
      </c>
      <c r="Q37" s="20">
        <f>SUM(Q35:Q36)</f>
        <v>2</v>
      </c>
      <c r="R37" s="20">
        <f t="shared" si="13"/>
        <v>40</v>
      </c>
      <c r="S37" s="20">
        <f>SUM(S35:S36)</f>
        <v>3</v>
      </c>
      <c r="T37" s="20">
        <f>SUM(T35:T36)</f>
        <v>0</v>
      </c>
      <c r="U37" s="20">
        <f t="shared" si="13"/>
        <v>51</v>
      </c>
      <c r="V37" s="20">
        <f t="shared" si="13"/>
        <v>483</v>
      </c>
      <c r="W37" s="20">
        <f t="shared" si="13"/>
        <v>8</v>
      </c>
      <c r="X37" s="20">
        <f>SUM(X35:X36)</f>
        <v>21</v>
      </c>
      <c r="Y37" s="20">
        <f t="shared" si="13"/>
        <v>0</v>
      </c>
      <c r="Z37" s="20">
        <f t="shared" si="13"/>
        <v>0</v>
      </c>
      <c r="AA37" s="36">
        <f t="shared" si="13"/>
        <v>967</v>
      </c>
    </row>
    <row r="38" spans="1:27" x14ac:dyDescent="0.25">
      <c r="A38" s="14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35"/>
    </row>
    <row r="39" spans="1:27" x14ac:dyDescent="0.25">
      <c r="A39" s="56">
        <v>9</v>
      </c>
      <c r="B39" s="12" t="s">
        <v>25</v>
      </c>
      <c r="C39" s="18">
        <v>7</v>
      </c>
      <c r="D39" s="18">
        <v>1</v>
      </c>
      <c r="E39" s="18">
        <v>1</v>
      </c>
      <c r="F39" s="18">
        <v>6</v>
      </c>
      <c r="G39" s="18">
        <v>0</v>
      </c>
      <c r="H39" s="18">
        <v>0</v>
      </c>
      <c r="I39" s="18">
        <v>1</v>
      </c>
      <c r="J39" s="18">
        <v>0</v>
      </c>
      <c r="K39" s="18">
        <v>4</v>
      </c>
      <c r="L39" s="18">
        <v>7</v>
      </c>
      <c r="M39" s="18">
        <v>5</v>
      </c>
      <c r="N39" s="18">
        <v>36</v>
      </c>
      <c r="O39" s="18">
        <v>0</v>
      </c>
      <c r="P39" s="18">
        <v>0</v>
      </c>
      <c r="Q39" s="18">
        <v>0</v>
      </c>
      <c r="R39" s="18">
        <v>2</v>
      </c>
      <c r="S39" s="18">
        <v>0</v>
      </c>
      <c r="T39" s="18">
        <v>1</v>
      </c>
      <c r="U39" s="18">
        <v>8</v>
      </c>
      <c r="V39" s="18">
        <v>75</v>
      </c>
      <c r="W39" s="18">
        <v>0</v>
      </c>
      <c r="X39" s="18">
        <v>9</v>
      </c>
      <c r="Y39" s="18">
        <v>0</v>
      </c>
      <c r="Z39" s="18">
        <v>0</v>
      </c>
      <c r="AA39" s="35">
        <f>SUM(C39:Z39)</f>
        <v>163</v>
      </c>
    </row>
    <row r="40" spans="1:27" x14ac:dyDescent="0.25">
      <c r="A40" s="56"/>
      <c r="B40" s="12" t="s">
        <v>26</v>
      </c>
      <c r="C40" s="18">
        <v>11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2</v>
      </c>
      <c r="L40" s="18">
        <v>1</v>
      </c>
      <c r="M40" s="18">
        <v>0</v>
      </c>
      <c r="N40" s="18">
        <v>10</v>
      </c>
      <c r="O40" s="18">
        <v>0</v>
      </c>
      <c r="P40" s="18">
        <v>0</v>
      </c>
      <c r="Q40" s="18">
        <v>1</v>
      </c>
      <c r="R40" s="18">
        <v>0</v>
      </c>
      <c r="S40" s="18">
        <v>0</v>
      </c>
      <c r="T40" s="18">
        <v>0</v>
      </c>
      <c r="U40" s="18">
        <v>3</v>
      </c>
      <c r="V40" s="18">
        <v>30</v>
      </c>
      <c r="W40" s="18">
        <v>1</v>
      </c>
      <c r="X40" s="18">
        <v>4</v>
      </c>
      <c r="Y40" s="18">
        <v>0</v>
      </c>
      <c r="Z40" s="18">
        <v>0</v>
      </c>
      <c r="AA40" s="35">
        <f>SUM(C40:Z40)</f>
        <v>63</v>
      </c>
    </row>
    <row r="41" spans="1:27" x14ac:dyDescent="0.25">
      <c r="A41" s="56"/>
      <c r="B41" s="12" t="s">
        <v>27</v>
      </c>
      <c r="C41" s="18">
        <v>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0</v>
      </c>
      <c r="K41" s="18">
        <v>0</v>
      </c>
      <c r="L41" s="18">
        <v>0</v>
      </c>
      <c r="M41" s="18">
        <v>1</v>
      </c>
      <c r="N41" s="18">
        <v>10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1</v>
      </c>
      <c r="V41" s="18">
        <v>14</v>
      </c>
      <c r="W41" s="18">
        <v>0</v>
      </c>
      <c r="X41" s="18">
        <v>0</v>
      </c>
      <c r="Y41" s="18">
        <v>0</v>
      </c>
      <c r="Z41" s="18">
        <v>0</v>
      </c>
      <c r="AA41" s="35">
        <f>SUM(C41:Z41)</f>
        <v>29</v>
      </c>
    </row>
    <row r="42" spans="1:27" s="4" customFormat="1" ht="14.25" x14ac:dyDescent="0.2">
      <c r="A42" s="56"/>
      <c r="B42" s="13" t="s">
        <v>0</v>
      </c>
      <c r="C42" s="20">
        <f t="shared" ref="C42:AA42" si="15">SUM(C39:C41)</f>
        <v>19</v>
      </c>
      <c r="D42" s="20">
        <f t="shared" si="15"/>
        <v>1</v>
      </c>
      <c r="E42" s="20">
        <f t="shared" si="15"/>
        <v>1</v>
      </c>
      <c r="F42" s="20">
        <f t="shared" si="15"/>
        <v>6</v>
      </c>
      <c r="G42" s="20">
        <f>SUM(G39:G41)</f>
        <v>0</v>
      </c>
      <c r="H42" s="20">
        <f t="shared" ref="H42" si="16">SUM(H39:H41)</f>
        <v>0</v>
      </c>
      <c r="I42" s="20">
        <f t="shared" si="15"/>
        <v>2</v>
      </c>
      <c r="J42" s="20">
        <f>SUM(J39:J41)</f>
        <v>0</v>
      </c>
      <c r="K42" s="20">
        <f t="shared" si="15"/>
        <v>6</v>
      </c>
      <c r="L42" s="20">
        <f>SUM(L39:L41)</f>
        <v>8</v>
      </c>
      <c r="M42" s="20">
        <f t="shared" si="15"/>
        <v>6</v>
      </c>
      <c r="N42" s="20">
        <f t="shared" si="15"/>
        <v>56</v>
      </c>
      <c r="O42" s="20">
        <f>SUM(O39:O41)</f>
        <v>1</v>
      </c>
      <c r="P42" s="20">
        <f>SUM(P39:P41)</f>
        <v>0</v>
      </c>
      <c r="Q42" s="20">
        <f>SUM(Q39:Q41)</f>
        <v>1</v>
      </c>
      <c r="R42" s="20">
        <f t="shared" si="15"/>
        <v>2</v>
      </c>
      <c r="S42" s="20">
        <f>SUM(S39:S41)</f>
        <v>0</v>
      </c>
      <c r="T42" s="20">
        <f>SUM(T39:T41)</f>
        <v>1</v>
      </c>
      <c r="U42" s="20">
        <f t="shared" si="15"/>
        <v>12</v>
      </c>
      <c r="V42" s="20">
        <f t="shared" si="15"/>
        <v>119</v>
      </c>
      <c r="W42" s="20">
        <f t="shared" si="15"/>
        <v>1</v>
      </c>
      <c r="X42" s="20">
        <f>SUM(X39:X41)</f>
        <v>13</v>
      </c>
      <c r="Y42" s="20">
        <f t="shared" si="15"/>
        <v>0</v>
      </c>
      <c r="Z42" s="20">
        <f t="shared" si="15"/>
        <v>0</v>
      </c>
      <c r="AA42" s="36">
        <f t="shared" si="15"/>
        <v>255</v>
      </c>
    </row>
    <row r="43" spans="1:27" x14ac:dyDescent="0.25">
      <c r="A43" s="14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35"/>
    </row>
    <row r="44" spans="1:27" s="4" customFormat="1" x14ac:dyDescent="0.25">
      <c r="A44" s="14">
        <v>10</v>
      </c>
      <c r="B44" s="12" t="s">
        <v>28</v>
      </c>
      <c r="C44" s="20">
        <v>21</v>
      </c>
      <c r="D44" s="20">
        <v>7</v>
      </c>
      <c r="E44" s="20">
        <v>19</v>
      </c>
      <c r="F44" s="20">
        <v>9</v>
      </c>
      <c r="G44" s="20">
        <v>0</v>
      </c>
      <c r="H44" s="20">
        <v>0</v>
      </c>
      <c r="I44" s="20">
        <v>2</v>
      </c>
      <c r="J44" s="20">
        <v>0</v>
      </c>
      <c r="K44" s="20">
        <v>42</v>
      </c>
      <c r="L44" s="20">
        <v>74</v>
      </c>
      <c r="M44" s="20">
        <v>53</v>
      </c>
      <c r="N44" s="20">
        <v>190</v>
      </c>
      <c r="O44" s="20">
        <v>0</v>
      </c>
      <c r="P44" s="20">
        <v>2</v>
      </c>
      <c r="Q44" s="20">
        <v>1</v>
      </c>
      <c r="R44" s="20">
        <v>28</v>
      </c>
      <c r="S44" s="20">
        <v>1</v>
      </c>
      <c r="T44" s="20">
        <v>0</v>
      </c>
      <c r="U44" s="20">
        <v>56</v>
      </c>
      <c r="V44" s="20">
        <v>250</v>
      </c>
      <c r="W44" s="20">
        <v>3</v>
      </c>
      <c r="X44" s="20">
        <v>5</v>
      </c>
      <c r="Y44" s="20">
        <v>0</v>
      </c>
      <c r="Z44" s="20">
        <v>0</v>
      </c>
      <c r="AA44" s="36">
        <f>SUM(C44:Z44)</f>
        <v>763</v>
      </c>
    </row>
    <row r="45" spans="1:27" x14ac:dyDescent="0.25">
      <c r="A45" s="14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35"/>
    </row>
    <row r="46" spans="1:27" x14ac:dyDescent="0.25">
      <c r="A46" s="56">
        <v>11</v>
      </c>
      <c r="B46" s="12" t="s">
        <v>29</v>
      </c>
      <c r="C46" s="18">
        <v>2</v>
      </c>
      <c r="D46" s="18">
        <v>1</v>
      </c>
      <c r="E46" s="18">
        <v>2</v>
      </c>
      <c r="F46" s="18">
        <v>0</v>
      </c>
      <c r="G46" s="18">
        <v>0</v>
      </c>
      <c r="H46" s="18">
        <v>0</v>
      </c>
      <c r="I46" s="18">
        <v>1</v>
      </c>
      <c r="J46" s="18">
        <v>0</v>
      </c>
      <c r="K46" s="18">
        <v>1</v>
      </c>
      <c r="L46" s="18">
        <v>0</v>
      </c>
      <c r="M46" s="18">
        <v>2</v>
      </c>
      <c r="N46" s="18">
        <v>16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5</v>
      </c>
      <c r="V46" s="18">
        <v>36</v>
      </c>
      <c r="W46" s="18">
        <v>1</v>
      </c>
      <c r="X46" s="18">
        <v>1</v>
      </c>
      <c r="Y46" s="18">
        <v>0</v>
      </c>
      <c r="Z46" s="18">
        <v>0</v>
      </c>
      <c r="AA46" s="35">
        <f>SUM(C46:Z46)</f>
        <v>68</v>
      </c>
    </row>
    <row r="47" spans="1:27" x14ac:dyDescent="0.25">
      <c r="A47" s="56"/>
      <c r="B47" s="12" t="s">
        <v>30</v>
      </c>
      <c r="C47" s="18">
        <v>6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</v>
      </c>
      <c r="N47" s="18">
        <v>2</v>
      </c>
      <c r="O47" s="18">
        <v>0</v>
      </c>
      <c r="P47" s="18">
        <v>0</v>
      </c>
      <c r="Q47" s="18">
        <v>1</v>
      </c>
      <c r="R47" s="18">
        <v>0</v>
      </c>
      <c r="S47" s="18">
        <v>0</v>
      </c>
      <c r="T47" s="18">
        <v>0</v>
      </c>
      <c r="U47" s="18">
        <v>1</v>
      </c>
      <c r="V47" s="18">
        <v>17</v>
      </c>
      <c r="W47" s="18">
        <v>0</v>
      </c>
      <c r="X47" s="18">
        <v>0</v>
      </c>
      <c r="Y47" s="18">
        <v>0</v>
      </c>
      <c r="Z47" s="18">
        <v>0</v>
      </c>
      <c r="AA47" s="35">
        <f>SUM(C47:Z47)</f>
        <v>29</v>
      </c>
    </row>
    <row r="48" spans="1:27" x14ac:dyDescent="0.25">
      <c r="A48" s="56"/>
      <c r="B48" s="12" t="s">
        <v>31</v>
      </c>
      <c r="C48" s="18">
        <v>5</v>
      </c>
      <c r="D48" s="18">
        <v>5</v>
      </c>
      <c r="E48" s="18">
        <v>2</v>
      </c>
      <c r="F48" s="18">
        <v>1</v>
      </c>
      <c r="G48" s="18">
        <v>0</v>
      </c>
      <c r="H48" s="18">
        <v>0</v>
      </c>
      <c r="I48" s="18">
        <v>3</v>
      </c>
      <c r="J48" s="18">
        <v>0</v>
      </c>
      <c r="K48" s="18">
        <v>7</v>
      </c>
      <c r="L48" s="18">
        <v>1</v>
      </c>
      <c r="M48" s="18">
        <v>11</v>
      </c>
      <c r="N48" s="18">
        <v>51</v>
      </c>
      <c r="O48" s="18">
        <v>0</v>
      </c>
      <c r="P48" s="18">
        <v>0</v>
      </c>
      <c r="Q48" s="18">
        <v>1</v>
      </c>
      <c r="R48" s="18">
        <v>0</v>
      </c>
      <c r="S48" s="18">
        <v>1</v>
      </c>
      <c r="T48" s="18">
        <v>0</v>
      </c>
      <c r="U48" s="18">
        <v>17</v>
      </c>
      <c r="V48" s="18">
        <v>82</v>
      </c>
      <c r="W48" s="18">
        <v>0</v>
      </c>
      <c r="X48" s="18">
        <v>3</v>
      </c>
      <c r="Y48" s="18">
        <v>0</v>
      </c>
      <c r="Z48" s="18">
        <v>1</v>
      </c>
      <c r="AA48" s="35">
        <f>SUM(C48:Z48)</f>
        <v>191</v>
      </c>
    </row>
    <row r="49" spans="1:27" x14ac:dyDescent="0.25">
      <c r="A49" s="56"/>
      <c r="B49" s="12" t="s">
        <v>32</v>
      </c>
      <c r="C49" s="18">
        <v>20</v>
      </c>
      <c r="D49" s="18">
        <v>2</v>
      </c>
      <c r="E49" s="18">
        <v>0</v>
      </c>
      <c r="F49" s="18">
        <v>3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18">
        <v>1</v>
      </c>
      <c r="M49" s="18">
        <v>6</v>
      </c>
      <c r="N49" s="18">
        <v>46</v>
      </c>
      <c r="O49" s="18">
        <v>0</v>
      </c>
      <c r="P49" s="18">
        <v>0</v>
      </c>
      <c r="Q49" s="18">
        <v>0</v>
      </c>
      <c r="R49" s="18">
        <v>3</v>
      </c>
      <c r="S49" s="18">
        <v>0</v>
      </c>
      <c r="T49" s="18">
        <v>0</v>
      </c>
      <c r="U49" s="18">
        <v>3</v>
      </c>
      <c r="V49" s="18">
        <v>27</v>
      </c>
      <c r="W49" s="18">
        <v>1</v>
      </c>
      <c r="X49" s="18">
        <v>1</v>
      </c>
      <c r="Y49" s="18">
        <v>0</v>
      </c>
      <c r="Z49" s="18">
        <v>0</v>
      </c>
      <c r="AA49" s="35">
        <f>SUM(C49:Z49)</f>
        <v>114</v>
      </c>
    </row>
    <row r="50" spans="1:27" s="4" customFormat="1" ht="14.25" x14ac:dyDescent="0.2">
      <c r="A50" s="56"/>
      <c r="B50" s="13" t="s">
        <v>0</v>
      </c>
      <c r="C50" s="20">
        <f t="shared" ref="C50:AA50" si="17">SUM(C46:C49)</f>
        <v>33</v>
      </c>
      <c r="D50" s="20">
        <f t="shared" si="17"/>
        <v>9</v>
      </c>
      <c r="E50" s="20">
        <f t="shared" si="17"/>
        <v>4</v>
      </c>
      <c r="F50" s="20">
        <f t="shared" si="17"/>
        <v>4</v>
      </c>
      <c r="G50" s="20">
        <f>SUM(G46:G49)</f>
        <v>0</v>
      </c>
      <c r="H50" s="20">
        <f t="shared" ref="H50" si="18">SUM(H46:H49)</f>
        <v>0</v>
      </c>
      <c r="I50" s="20">
        <f t="shared" si="17"/>
        <v>4</v>
      </c>
      <c r="J50" s="20">
        <f>SUM(J46:J49)</f>
        <v>0</v>
      </c>
      <c r="K50" s="20">
        <f t="shared" si="17"/>
        <v>9</v>
      </c>
      <c r="L50" s="20">
        <f>SUM(L46:L49)</f>
        <v>2</v>
      </c>
      <c r="M50" s="20">
        <f t="shared" si="17"/>
        <v>20</v>
      </c>
      <c r="N50" s="20">
        <f t="shared" si="17"/>
        <v>115</v>
      </c>
      <c r="O50" s="20">
        <f>SUM(O46:O49)</f>
        <v>0</v>
      </c>
      <c r="P50" s="20">
        <f>SUM(P46:P49)</f>
        <v>0</v>
      </c>
      <c r="Q50" s="20">
        <f>SUM(Q46:Q49)</f>
        <v>2</v>
      </c>
      <c r="R50" s="20">
        <f t="shared" si="17"/>
        <v>3</v>
      </c>
      <c r="S50" s="20">
        <f>SUM(S46:S49)</f>
        <v>1</v>
      </c>
      <c r="T50" s="20">
        <f>SUM(T46:T49)</f>
        <v>0</v>
      </c>
      <c r="U50" s="20">
        <f t="shared" si="17"/>
        <v>26</v>
      </c>
      <c r="V50" s="20">
        <f t="shared" si="17"/>
        <v>162</v>
      </c>
      <c r="W50" s="20">
        <f t="shared" si="17"/>
        <v>2</v>
      </c>
      <c r="X50" s="20">
        <f>SUM(X46:X49)</f>
        <v>5</v>
      </c>
      <c r="Y50" s="20">
        <f t="shared" si="17"/>
        <v>0</v>
      </c>
      <c r="Z50" s="20">
        <f t="shared" si="17"/>
        <v>1</v>
      </c>
      <c r="AA50" s="36">
        <f t="shared" si="17"/>
        <v>402</v>
      </c>
    </row>
    <row r="51" spans="1:27" x14ac:dyDescent="0.25">
      <c r="A51" s="14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35"/>
    </row>
    <row r="52" spans="1:27" x14ac:dyDescent="0.25">
      <c r="A52" s="56">
        <v>12</v>
      </c>
      <c r="B52" s="12" t="s">
        <v>33</v>
      </c>
      <c r="C52" s="18">
        <v>6</v>
      </c>
      <c r="D52" s="18">
        <v>1</v>
      </c>
      <c r="E52" s="18">
        <v>3</v>
      </c>
      <c r="F52" s="18">
        <v>0</v>
      </c>
      <c r="G52" s="18">
        <v>0</v>
      </c>
      <c r="H52" s="18">
        <v>0</v>
      </c>
      <c r="I52" s="18">
        <v>1</v>
      </c>
      <c r="J52" s="18">
        <v>0</v>
      </c>
      <c r="K52" s="18">
        <v>8</v>
      </c>
      <c r="L52" s="18">
        <v>8</v>
      </c>
      <c r="M52" s="18">
        <v>9</v>
      </c>
      <c r="N52" s="18">
        <v>20</v>
      </c>
      <c r="O52" s="18">
        <v>0</v>
      </c>
      <c r="P52" s="18">
        <v>0</v>
      </c>
      <c r="Q52" s="18">
        <v>0</v>
      </c>
      <c r="R52" s="18">
        <v>3</v>
      </c>
      <c r="S52" s="18">
        <v>0</v>
      </c>
      <c r="T52" s="18">
        <v>0</v>
      </c>
      <c r="U52" s="18">
        <v>6</v>
      </c>
      <c r="V52" s="18">
        <v>9</v>
      </c>
      <c r="W52" s="18">
        <v>0</v>
      </c>
      <c r="X52" s="18">
        <v>1</v>
      </c>
      <c r="Y52" s="18">
        <v>0</v>
      </c>
      <c r="Z52" s="18">
        <v>0</v>
      </c>
      <c r="AA52" s="35">
        <f t="shared" ref="AA52:AA57" si="19">SUM(C52:Z52)</f>
        <v>75</v>
      </c>
    </row>
    <row r="53" spans="1:27" x14ac:dyDescent="0.25">
      <c r="A53" s="56"/>
      <c r="B53" s="12" t="s">
        <v>34</v>
      </c>
      <c r="C53" s="18">
        <v>4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2</v>
      </c>
      <c r="J53" s="18">
        <v>0</v>
      </c>
      <c r="K53" s="18">
        <v>1</v>
      </c>
      <c r="L53" s="18">
        <v>0</v>
      </c>
      <c r="M53" s="18">
        <v>2</v>
      </c>
      <c r="N53" s="18">
        <v>13</v>
      </c>
      <c r="O53" s="18">
        <v>0</v>
      </c>
      <c r="P53" s="18">
        <v>0</v>
      </c>
      <c r="Q53" s="18">
        <v>0</v>
      </c>
      <c r="R53" s="18">
        <v>0</v>
      </c>
      <c r="S53" s="18">
        <v>1</v>
      </c>
      <c r="T53" s="18">
        <v>0</v>
      </c>
      <c r="U53" s="18">
        <v>2</v>
      </c>
      <c r="V53" s="18">
        <v>13</v>
      </c>
      <c r="W53" s="18">
        <v>0</v>
      </c>
      <c r="X53" s="18">
        <v>0</v>
      </c>
      <c r="Y53" s="18">
        <v>0</v>
      </c>
      <c r="Z53" s="18">
        <v>0</v>
      </c>
      <c r="AA53" s="35">
        <f t="shared" si="19"/>
        <v>39</v>
      </c>
    </row>
    <row r="54" spans="1:27" x14ac:dyDescent="0.25">
      <c r="A54" s="56"/>
      <c r="B54" s="12" t="s">
        <v>35</v>
      </c>
      <c r="C54" s="18">
        <v>65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6</v>
      </c>
      <c r="J54" s="18">
        <v>0</v>
      </c>
      <c r="K54" s="18">
        <v>5</v>
      </c>
      <c r="L54" s="18">
        <v>2</v>
      </c>
      <c r="M54" s="18">
        <v>6</v>
      </c>
      <c r="N54" s="18">
        <v>30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6</v>
      </c>
      <c r="V54" s="18">
        <v>11</v>
      </c>
      <c r="W54" s="18">
        <v>0</v>
      </c>
      <c r="X54" s="18">
        <v>0</v>
      </c>
      <c r="Y54" s="18">
        <v>0</v>
      </c>
      <c r="Z54" s="18">
        <v>0</v>
      </c>
      <c r="AA54" s="35">
        <f t="shared" si="19"/>
        <v>132</v>
      </c>
    </row>
    <row r="55" spans="1:27" x14ac:dyDescent="0.25">
      <c r="A55" s="56"/>
      <c r="B55" s="12" t="s">
        <v>36</v>
      </c>
      <c r="C55" s="18">
        <v>2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3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4</v>
      </c>
      <c r="W55" s="18">
        <v>0</v>
      </c>
      <c r="X55" s="18">
        <v>1</v>
      </c>
      <c r="Y55" s="18">
        <v>0</v>
      </c>
      <c r="Z55" s="18">
        <v>0</v>
      </c>
      <c r="AA55" s="35">
        <f t="shared" si="19"/>
        <v>10</v>
      </c>
    </row>
    <row r="56" spans="1:27" x14ac:dyDescent="0.25">
      <c r="A56" s="56"/>
      <c r="B56" s="12" t="s">
        <v>37</v>
      </c>
      <c r="C56" s="18">
        <v>9</v>
      </c>
      <c r="D56" s="18">
        <v>0</v>
      </c>
      <c r="E56" s="18">
        <v>4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2</v>
      </c>
      <c r="L56" s="18">
        <v>0</v>
      </c>
      <c r="M56" s="18">
        <v>3</v>
      </c>
      <c r="N56" s="18">
        <v>16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2</v>
      </c>
      <c r="V56" s="18">
        <v>17</v>
      </c>
      <c r="W56" s="18">
        <v>0</v>
      </c>
      <c r="X56" s="18">
        <v>5</v>
      </c>
      <c r="Y56" s="18">
        <v>0</v>
      </c>
      <c r="Z56" s="18">
        <v>0</v>
      </c>
      <c r="AA56" s="35">
        <f t="shared" si="19"/>
        <v>58</v>
      </c>
    </row>
    <row r="57" spans="1:27" x14ac:dyDescent="0.25">
      <c r="A57" s="56"/>
      <c r="B57" s="12" t="s">
        <v>38</v>
      </c>
      <c r="C57" s="18">
        <v>5</v>
      </c>
      <c r="D57" s="18">
        <v>0</v>
      </c>
      <c r="E57" s="18">
        <v>1</v>
      </c>
      <c r="F57" s="18">
        <v>0</v>
      </c>
      <c r="G57" s="18">
        <v>0</v>
      </c>
      <c r="H57" s="18">
        <v>0</v>
      </c>
      <c r="I57" s="18">
        <v>2</v>
      </c>
      <c r="J57" s="18">
        <v>0</v>
      </c>
      <c r="K57" s="18">
        <v>5</v>
      </c>
      <c r="L57" s="18">
        <v>1</v>
      </c>
      <c r="M57" s="18">
        <v>4</v>
      </c>
      <c r="N57" s="18">
        <v>14</v>
      </c>
      <c r="O57" s="18">
        <v>1</v>
      </c>
      <c r="P57" s="18">
        <v>0</v>
      </c>
      <c r="Q57" s="18">
        <v>1</v>
      </c>
      <c r="R57" s="18">
        <v>1</v>
      </c>
      <c r="S57" s="18">
        <v>0</v>
      </c>
      <c r="T57" s="18">
        <v>0</v>
      </c>
      <c r="U57" s="18">
        <v>2</v>
      </c>
      <c r="V57" s="18">
        <v>8</v>
      </c>
      <c r="W57" s="18">
        <v>0</v>
      </c>
      <c r="X57" s="18">
        <v>2</v>
      </c>
      <c r="Y57" s="18">
        <v>0</v>
      </c>
      <c r="Z57" s="18">
        <v>0</v>
      </c>
      <c r="AA57" s="35">
        <f t="shared" si="19"/>
        <v>47</v>
      </c>
    </row>
    <row r="58" spans="1:27" s="4" customFormat="1" ht="14.25" x14ac:dyDescent="0.2">
      <c r="A58" s="56"/>
      <c r="B58" s="13" t="s">
        <v>0</v>
      </c>
      <c r="C58" s="20">
        <f t="shared" ref="C58:AA58" si="20">SUM(C52:C57)</f>
        <v>91</v>
      </c>
      <c r="D58" s="20">
        <f t="shared" si="20"/>
        <v>1</v>
      </c>
      <c r="E58" s="20">
        <f t="shared" si="20"/>
        <v>9</v>
      </c>
      <c r="F58" s="20">
        <f t="shared" si="20"/>
        <v>0</v>
      </c>
      <c r="G58" s="20">
        <f>SUM(G52:G57)</f>
        <v>0</v>
      </c>
      <c r="H58" s="20">
        <f t="shared" ref="H58" si="21">SUM(H52:H57)</f>
        <v>0</v>
      </c>
      <c r="I58" s="20">
        <f t="shared" si="20"/>
        <v>11</v>
      </c>
      <c r="J58" s="20">
        <f>SUM(J52:J57)</f>
        <v>0</v>
      </c>
      <c r="K58" s="20">
        <f t="shared" si="20"/>
        <v>21</v>
      </c>
      <c r="L58" s="20">
        <f>SUM(L52:L57)</f>
        <v>11</v>
      </c>
      <c r="M58" s="20">
        <f t="shared" si="20"/>
        <v>24</v>
      </c>
      <c r="N58" s="20">
        <f t="shared" si="20"/>
        <v>96</v>
      </c>
      <c r="O58" s="20">
        <f>SUM(O52:O57)</f>
        <v>1</v>
      </c>
      <c r="P58" s="20">
        <f>SUM(P52:P57)</f>
        <v>0</v>
      </c>
      <c r="Q58" s="20">
        <f>SUM(Q52:Q57)</f>
        <v>1</v>
      </c>
      <c r="R58" s="20">
        <f t="shared" si="20"/>
        <v>4</v>
      </c>
      <c r="S58" s="20">
        <f>SUM(S52:S57)</f>
        <v>1</v>
      </c>
      <c r="T58" s="20">
        <f>SUM(T52:T57)</f>
        <v>1</v>
      </c>
      <c r="U58" s="20">
        <f t="shared" si="20"/>
        <v>18</v>
      </c>
      <c r="V58" s="20">
        <f t="shared" si="20"/>
        <v>62</v>
      </c>
      <c r="W58" s="20">
        <f t="shared" si="20"/>
        <v>0</v>
      </c>
      <c r="X58" s="20">
        <f>SUM(X52:X57)</f>
        <v>9</v>
      </c>
      <c r="Y58" s="20">
        <f t="shared" si="20"/>
        <v>0</v>
      </c>
      <c r="Z58" s="20">
        <f t="shared" si="20"/>
        <v>0</v>
      </c>
      <c r="AA58" s="36">
        <f t="shared" si="20"/>
        <v>361</v>
      </c>
    </row>
    <row r="59" spans="1:27" x14ac:dyDescent="0.25">
      <c r="A59" s="14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35"/>
    </row>
    <row r="60" spans="1:27" x14ac:dyDescent="0.25">
      <c r="A60" s="56">
        <v>13</v>
      </c>
      <c r="B60" s="12" t="s">
        <v>39</v>
      </c>
      <c r="C60" s="18">
        <v>4</v>
      </c>
      <c r="D60" s="18">
        <v>0</v>
      </c>
      <c r="E60" s="18">
        <v>2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3</v>
      </c>
      <c r="L60" s="18">
        <v>4</v>
      </c>
      <c r="M60" s="18">
        <v>0</v>
      </c>
      <c r="N60" s="18">
        <v>8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1</v>
      </c>
      <c r="V60" s="18">
        <v>18</v>
      </c>
      <c r="W60" s="18">
        <v>0</v>
      </c>
      <c r="X60" s="18">
        <v>0</v>
      </c>
      <c r="Y60" s="18">
        <v>0</v>
      </c>
      <c r="Z60" s="18">
        <v>0</v>
      </c>
      <c r="AA60" s="35">
        <f t="shared" ref="AA60:AA66" si="22">SUM(C60:Z60)</f>
        <v>41</v>
      </c>
    </row>
    <row r="61" spans="1:27" x14ac:dyDescent="0.25">
      <c r="A61" s="56"/>
      <c r="B61" s="12" t="s">
        <v>40</v>
      </c>
      <c r="C61" s="18">
        <v>4</v>
      </c>
      <c r="D61" s="18">
        <v>1</v>
      </c>
      <c r="E61" s="18">
        <v>4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3</v>
      </c>
      <c r="L61" s="18">
        <v>2</v>
      </c>
      <c r="M61" s="18">
        <v>6</v>
      </c>
      <c r="N61" s="18">
        <v>26</v>
      </c>
      <c r="O61" s="18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4</v>
      </c>
      <c r="V61" s="18">
        <v>38</v>
      </c>
      <c r="W61" s="18">
        <v>1</v>
      </c>
      <c r="X61" s="18">
        <v>2</v>
      </c>
      <c r="Y61" s="18">
        <v>0</v>
      </c>
      <c r="Z61" s="18">
        <v>0</v>
      </c>
      <c r="AA61" s="35">
        <f t="shared" si="22"/>
        <v>94</v>
      </c>
    </row>
    <row r="62" spans="1:27" x14ac:dyDescent="0.25">
      <c r="A62" s="56"/>
      <c r="B62" s="12" t="s">
        <v>41</v>
      </c>
      <c r="C62" s="18">
        <v>4</v>
      </c>
      <c r="D62" s="18">
        <v>1</v>
      </c>
      <c r="E62" s="18">
        <v>5</v>
      </c>
      <c r="F62" s="18">
        <v>5</v>
      </c>
      <c r="G62" s="18">
        <v>2</v>
      </c>
      <c r="H62" s="18">
        <v>0</v>
      </c>
      <c r="I62" s="18">
        <v>3</v>
      </c>
      <c r="J62" s="18">
        <v>0</v>
      </c>
      <c r="K62" s="18">
        <v>2</v>
      </c>
      <c r="L62" s="18">
        <v>11</v>
      </c>
      <c r="M62" s="18">
        <v>2</v>
      </c>
      <c r="N62" s="18">
        <v>14</v>
      </c>
      <c r="O62" s="18">
        <v>2</v>
      </c>
      <c r="P62" s="18">
        <v>0</v>
      </c>
      <c r="Q62" s="18">
        <v>0</v>
      </c>
      <c r="R62" s="18">
        <v>2</v>
      </c>
      <c r="S62" s="18">
        <v>0</v>
      </c>
      <c r="T62" s="18">
        <v>0</v>
      </c>
      <c r="U62" s="18">
        <v>6</v>
      </c>
      <c r="V62" s="18">
        <v>47</v>
      </c>
      <c r="W62" s="18">
        <v>0</v>
      </c>
      <c r="X62" s="18">
        <v>1</v>
      </c>
      <c r="Y62" s="18">
        <v>0</v>
      </c>
      <c r="Z62" s="18">
        <v>0</v>
      </c>
      <c r="AA62" s="35">
        <f t="shared" si="22"/>
        <v>107</v>
      </c>
    </row>
    <row r="63" spans="1:27" x14ac:dyDescent="0.25">
      <c r="A63" s="56"/>
      <c r="B63" s="12" t="s">
        <v>42</v>
      </c>
      <c r="C63" s="18">
        <v>2</v>
      </c>
      <c r="D63" s="18">
        <v>0</v>
      </c>
      <c r="E63" s="18">
        <v>2</v>
      </c>
      <c r="F63" s="18">
        <v>0</v>
      </c>
      <c r="G63" s="18">
        <v>1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3</v>
      </c>
      <c r="O63" s="18">
        <v>0</v>
      </c>
      <c r="P63" s="18">
        <v>0</v>
      </c>
      <c r="Q63" s="18">
        <v>0</v>
      </c>
      <c r="R63" s="18">
        <v>1</v>
      </c>
      <c r="S63" s="18">
        <v>0</v>
      </c>
      <c r="T63" s="18">
        <v>0</v>
      </c>
      <c r="U63" s="18">
        <v>1</v>
      </c>
      <c r="V63" s="18">
        <v>15</v>
      </c>
      <c r="W63" s="18">
        <v>0</v>
      </c>
      <c r="X63" s="18">
        <v>0</v>
      </c>
      <c r="Y63" s="18">
        <v>0</v>
      </c>
      <c r="Z63" s="18">
        <v>0</v>
      </c>
      <c r="AA63" s="35">
        <f t="shared" si="22"/>
        <v>25</v>
      </c>
    </row>
    <row r="64" spans="1:27" x14ac:dyDescent="0.25">
      <c r="A64" s="56"/>
      <c r="B64" s="12" t="s">
        <v>43</v>
      </c>
      <c r="C64" s="18">
        <v>1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1</v>
      </c>
      <c r="L64" s="18">
        <v>0</v>
      </c>
      <c r="M64" s="18">
        <v>0</v>
      </c>
      <c r="N64" s="18">
        <v>7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2</v>
      </c>
      <c r="V64" s="18">
        <v>3</v>
      </c>
      <c r="W64" s="18">
        <v>0</v>
      </c>
      <c r="X64" s="18">
        <v>1</v>
      </c>
      <c r="Y64" s="18">
        <v>0</v>
      </c>
      <c r="Z64" s="18">
        <v>0</v>
      </c>
      <c r="AA64" s="35">
        <f t="shared" si="22"/>
        <v>15</v>
      </c>
    </row>
    <row r="65" spans="1:27" x14ac:dyDescent="0.25">
      <c r="A65" s="56"/>
      <c r="B65" s="12" t="s">
        <v>44</v>
      </c>
      <c r="C65" s="18">
        <v>4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4</v>
      </c>
      <c r="J65" s="18">
        <v>0</v>
      </c>
      <c r="K65" s="18">
        <v>1</v>
      </c>
      <c r="L65" s="18">
        <v>1</v>
      </c>
      <c r="M65" s="18">
        <v>8</v>
      </c>
      <c r="N65" s="18">
        <v>3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3</v>
      </c>
      <c r="V65" s="18">
        <v>12</v>
      </c>
      <c r="W65" s="18">
        <v>1</v>
      </c>
      <c r="X65" s="18">
        <v>1</v>
      </c>
      <c r="Y65" s="18">
        <v>0</v>
      </c>
      <c r="Z65" s="18">
        <v>0</v>
      </c>
      <c r="AA65" s="35">
        <f t="shared" si="22"/>
        <v>40</v>
      </c>
    </row>
    <row r="66" spans="1:27" x14ac:dyDescent="0.25">
      <c r="A66" s="56"/>
      <c r="B66" s="12" t="s">
        <v>45</v>
      </c>
      <c r="C66" s="18">
        <v>1</v>
      </c>
      <c r="D66" s="18">
        <v>0</v>
      </c>
      <c r="E66" s="18">
        <v>0</v>
      </c>
      <c r="F66" s="18">
        <v>1</v>
      </c>
      <c r="G66" s="18">
        <v>0</v>
      </c>
      <c r="H66" s="18">
        <v>0</v>
      </c>
      <c r="I66" s="18">
        <v>4</v>
      </c>
      <c r="J66" s="18">
        <v>0</v>
      </c>
      <c r="K66" s="18">
        <v>2</v>
      </c>
      <c r="L66" s="18">
        <v>1</v>
      </c>
      <c r="M66" s="18">
        <v>2</v>
      </c>
      <c r="N66" s="18">
        <v>13</v>
      </c>
      <c r="O66" s="18">
        <v>1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6</v>
      </c>
      <c r="V66" s="18">
        <v>23</v>
      </c>
      <c r="W66" s="18">
        <v>0</v>
      </c>
      <c r="X66" s="18">
        <v>3</v>
      </c>
      <c r="Y66" s="18">
        <v>0</v>
      </c>
      <c r="Z66" s="18">
        <v>0</v>
      </c>
      <c r="AA66" s="35">
        <f t="shared" si="22"/>
        <v>57</v>
      </c>
    </row>
    <row r="67" spans="1:27" s="4" customFormat="1" ht="14.25" x14ac:dyDescent="0.2">
      <c r="A67" s="56"/>
      <c r="B67" s="13" t="s">
        <v>0</v>
      </c>
      <c r="C67" s="20">
        <f t="shared" ref="C67:AA67" si="23">SUM(C60:C66)</f>
        <v>20</v>
      </c>
      <c r="D67" s="20">
        <f t="shared" si="23"/>
        <v>3</v>
      </c>
      <c r="E67" s="20">
        <f t="shared" si="23"/>
        <v>13</v>
      </c>
      <c r="F67" s="20">
        <f t="shared" si="23"/>
        <v>6</v>
      </c>
      <c r="G67" s="20">
        <f>SUM(G60:G66)</f>
        <v>3</v>
      </c>
      <c r="H67" s="20">
        <f t="shared" ref="H67" si="24">SUM(H60:H66)</f>
        <v>0</v>
      </c>
      <c r="I67" s="20">
        <f t="shared" si="23"/>
        <v>14</v>
      </c>
      <c r="J67" s="20">
        <f>SUM(J60:J66)</f>
        <v>0</v>
      </c>
      <c r="K67" s="20">
        <f t="shared" si="23"/>
        <v>12</v>
      </c>
      <c r="L67" s="20">
        <f>SUM(L60:L66)</f>
        <v>19</v>
      </c>
      <c r="M67" s="20">
        <f t="shared" si="23"/>
        <v>18</v>
      </c>
      <c r="N67" s="20">
        <f t="shared" si="23"/>
        <v>74</v>
      </c>
      <c r="O67" s="20">
        <f>SUM(O60:O66)</f>
        <v>5</v>
      </c>
      <c r="P67" s="20">
        <f>SUM(P60:P66)</f>
        <v>0</v>
      </c>
      <c r="Q67" s="20">
        <f>SUM(Q60:Q66)</f>
        <v>0</v>
      </c>
      <c r="R67" s="20">
        <f t="shared" si="23"/>
        <v>3</v>
      </c>
      <c r="S67" s="20">
        <f>SUM(S60:S66)</f>
        <v>0</v>
      </c>
      <c r="T67" s="20">
        <f>SUM(T60:T66)</f>
        <v>0</v>
      </c>
      <c r="U67" s="20">
        <f t="shared" si="23"/>
        <v>23</v>
      </c>
      <c r="V67" s="20">
        <f t="shared" si="23"/>
        <v>156</v>
      </c>
      <c r="W67" s="20">
        <f t="shared" si="23"/>
        <v>2</v>
      </c>
      <c r="X67" s="20">
        <f>SUM(X60:X66)</f>
        <v>8</v>
      </c>
      <c r="Y67" s="20">
        <f t="shared" si="23"/>
        <v>0</v>
      </c>
      <c r="Z67" s="20">
        <f t="shared" si="23"/>
        <v>0</v>
      </c>
      <c r="AA67" s="36">
        <f t="shared" si="23"/>
        <v>379</v>
      </c>
    </row>
    <row r="68" spans="1:27" x14ac:dyDescent="0.25">
      <c r="A68" s="14"/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35"/>
    </row>
    <row r="69" spans="1:27" x14ac:dyDescent="0.25">
      <c r="A69" s="56">
        <v>14</v>
      </c>
      <c r="B69" s="12" t="s">
        <v>46</v>
      </c>
      <c r="C69" s="18">
        <v>4</v>
      </c>
      <c r="D69" s="18">
        <v>1</v>
      </c>
      <c r="E69" s="18">
        <v>2</v>
      </c>
      <c r="F69" s="18">
        <v>0</v>
      </c>
      <c r="G69" s="18">
        <v>0</v>
      </c>
      <c r="H69" s="18">
        <v>0</v>
      </c>
      <c r="I69" s="18">
        <v>1</v>
      </c>
      <c r="J69" s="18">
        <v>0</v>
      </c>
      <c r="K69" s="18">
        <v>1</v>
      </c>
      <c r="L69" s="18">
        <v>0</v>
      </c>
      <c r="M69" s="18">
        <v>0</v>
      </c>
      <c r="N69" s="18">
        <v>15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3</v>
      </c>
      <c r="V69" s="18">
        <v>20</v>
      </c>
      <c r="W69" s="18">
        <v>0</v>
      </c>
      <c r="X69" s="18">
        <v>2</v>
      </c>
      <c r="Y69" s="18">
        <v>0</v>
      </c>
      <c r="Z69" s="18">
        <v>0</v>
      </c>
      <c r="AA69" s="35">
        <f>SUM(C69:Z69)</f>
        <v>49</v>
      </c>
    </row>
    <row r="70" spans="1:27" x14ac:dyDescent="0.25">
      <c r="A70" s="56"/>
      <c r="B70" s="12" t="s">
        <v>47</v>
      </c>
      <c r="C70" s="18">
        <v>7</v>
      </c>
      <c r="D70" s="18">
        <v>0</v>
      </c>
      <c r="E70" s="18">
        <v>4</v>
      </c>
      <c r="F70" s="18">
        <v>0</v>
      </c>
      <c r="G70" s="18">
        <v>0</v>
      </c>
      <c r="H70" s="18">
        <v>0</v>
      </c>
      <c r="I70" s="18">
        <v>7</v>
      </c>
      <c r="J70" s="18">
        <v>0</v>
      </c>
      <c r="K70" s="18">
        <v>3</v>
      </c>
      <c r="L70" s="18">
        <v>1</v>
      </c>
      <c r="M70" s="18">
        <v>1</v>
      </c>
      <c r="N70" s="18">
        <v>16</v>
      </c>
      <c r="O70" s="18">
        <v>0</v>
      </c>
      <c r="P70" s="18">
        <v>0</v>
      </c>
      <c r="Q70" s="18">
        <v>0</v>
      </c>
      <c r="R70" s="18">
        <v>1</v>
      </c>
      <c r="S70" s="18">
        <v>0</v>
      </c>
      <c r="T70" s="18">
        <v>0</v>
      </c>
      <c r="U70" s="18">
        <v>1</v>
      </c>
      <c r="V70" s="18">
        <v>21</v>
      </c>
      <c r="W70" s="18">
        <v>0</v>
      </c>
      <c r="X70" s="18">
        <v>0</v>
      </c>
      <c r="Y70" s="18">
        <v>0</v>
      </c>
      <c r="Z70" s="18">
        <v>0</v>
      </c>
      <c r="AA70" s="35">
        <f>SUM(C70:Z70)</f>
        <v>62</v>
      </c>
    </row>
    <row r="71" spans="1:27" x14ac:dyDescent="0.25">
      <c r="A71" s="56"/>
      <c r="B71" s="12" t="s">
        <v>48</v>
      </c>
      <c r="C71" s="18">
        <v>7</v>
      </c>
      <c r="D71" s="18">
        <v>0</v>
      </c>
      <c r="E71" s="18">
        <v>1</v>
      </c>
      <c r="F71" s="18">
        <v>1</v>
      </c>
      <c r="G71" s="18">
        <v>0</v>
      </c>
      <c r="H71" s="18">
        <v>0</v>
      </c>
      <c r="I71" s="18">
        <v>3</v>
      </c>
      <c r="J71" s="18">
        <v>0</v>
      </c>
      <c r="K71" s="18">
        <v>5</v>
      </c>
      <c r="L71" s="18">
        <v>0</v>
      </c>
      <c r="M71" s="18">
        <v>0</v>
      </c>
      <c r="N71" s="18">
        <v>21</v>
      </c>
      <c r="O71" s="18">
        <v>0</v>
      </c>
      <c r="P71" s="18">
        <v>0</v>
      </c>
      <c r="Q71" s="18">
        <v>0</v>
      </c>
      <c r="R71" s="18">
        <v>2</v>
      </c>
      <c r="S71" s="18">
        <v>0</v>
      </c>
      <c r="T71" s="18">
        <v>0</v>
      </c>
      <c r="U71" s="18">
        <v>2</v>
      </c>
      <c r="V71" s="18">
        <v>28</v>
      </c>
      <c r="W71" s="18">
        <v>2</v>
      </c>
      <c r="X71" s="18">
        <v>2</v>
      </c>
      <c r="Y71" s="18">
        <v>0</v>
      </c>
      <c r="Z71" s="18">
        <v>0</v>
      </c>
      <c r="AA71" s="35">
        <f>SUM(C71:Z71)</f>
        <v>74</v>
      </c>
    </row>
    <row r="72" spans="1:27" s="4" customFormat="1" ht="14.25" x14ac:dyDescent="0.2">
      <c r="A72" s="56"/>
      <c r="B72" s="13" t="s">
        <v>0</v>
      </c>
      <c r="C72" s="20">
        <f t="shared" ref="C72:AA72" si="25">SUM(C69:C71)</f>
        <v>18</v>
      </c>
      <c r="D72" s="20">
        <f t="shared" si="25"/>
        <v>1</v>
      </c>
      <c r="E72" s="20">
        <f t="shared" si="25"/>
        <v>7</v>
      </c>
      <c r="F72" s="20">
        <f t="shared" si="25"/>
        <v>1</v>
      </c>
      <c r="G72" s="20">
        <f>SUM(G69:G71)</f>
        <v>0</v>
      </c>
      <c r="H72" s="20">
        <f t="shared" ref="H72" si="26">SUM(H69:H71)</f>
        <v>0</v>
      </c>
      <c r="I72" s="20">
        <f t="shared" si="25"/>
        <v>11</v>
      </c>
      <c r="J72" s="20">
        <f>SUM(J69:J71)</f>
        <v>0</v>
      </c>
      <c r="K72" s="20">
        <f t="shared" si="25"/>
        <v>9</v>
      </c>
      <c r="L72" s="20">
        <f>SUM(L69:L71)</f>
        <v>1</v>
      </c>
      <c r="M72" s="20">
        <f t="shared" si="25"/>
        <v>1</v>
      </c>
      <c r="N72" s="20">
        <f t="shared" si="25"/>
        <v>52</v>
      </c>
      <c r="O72" s="20">
        <f>SUM(O69:O71)</f>
        <v>0</v>
      </c>
      <c r="P72" s="20">
        <f>SUM(P69:P71)</f>
        <v>0</v>
      </c>
      <c r="Q72" s="20">
        <f>SUM(Q69:Q71)</f>
        <v>0</v>
      </c>
      <c r="R72" s="20">
        <f t="shared" si="25"/>
        <v>3</v>
      </c>
      <c r="S72" s="20">
        <f>SUM(S69:S71)</f>
        <v>0</v>
      </c>
      <c r="T72" s="20">
        <f>SUM(T69:T71)</f>
        <v>0</v>
      </c>
      <c r="U72" s="20">
        <f t="shared" si="25"/>
        <v>6</v>
      </c>
      <c r="V72" s="20">
        <f t="shared" si="25"/>
        <v>69</v>
      </c>
      <c r="W72" s="20">
        <f t="shared" si="25"/>
        <v>2</v>
      </c>
      <c r="X72" s="20">
        <f>SUM(X69:X71)</f>
        <v>4</v>
      </c>
      <c r="Y72" s="20">
        <f t="shared" si="25"/>
        <v>0</v>
      </c>
      <c r="Z72" s="20">
        <f t="shared" si="25"/>
        <v>0</v>
      </c>
      <c r="AA72" s="36">
        <f t="shared" si="25"/>
        <v>185</v>
      </c>
    </row>
    <row r="73" spans="1:27" x14ac:dyDescent="0.25">
      <c r="A73" s="14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35"/>
    </row>
    <row r="74" spans="1:27" x14ac:dyDescent="0.25">
      <c r="A74" s="56">
        <v>15</v>
      </c>
      <c r="B74" s="12" t="s">
        <v>49</v>
      </c>
      <c r="C74" s="18">
        <v>5</v>
      </c>
      <c r="D74" s="18">
        <v>1</v>
      </c>
      <c r="E74" s="18">
        <v>0</v>
      </c>
      <c r="F74" s="18">
        <v>0</v>
      </c>
      <c r="G74" s="18">
        <v>0</v>
      </c>
      <c r="H74" s="18">
        <v>0</v>
      </c>
      <c r="I74" s="18">
        <v>6</v>
      </c>
      <c r="J74" s="18">
        <v>0</v>
      </c>
      <c r="K74" s="18">
        <v>3</v>
      </c>
      <c r="L74" s="18">
        <v>0</v>
      </c>
      <c r="M74" s="18">
        <v>0</v>
      </c>
      <c r="N74" s="18">
        <v>11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20</v>
      </c>
      <c r="W74" s="18">
        <v>0</v>
      </c>
      <c r="X74" s="18">
        <v>0</v>
      </c>
      <c r="Y74" s="18">
        <v>0</v>
      </c>
      <c r="Z74" s="18">
        <v>0</v>
      </c>
      <c r="AA74" s="35">
        <f>SUM(C74:Z74)</f>
        <v>46</v>
      </c>
    </row>
    <row r="75" spans="1:27" x14ac:dyDescent="0.25">
      <c r="A75" s="56"/>
      <c r="B75" s="12" t="s">
        <v>50</v>
      </c>
      <c r="C75" s="18">
        <v>3</v>
      </c>
      <c r="D75" s="18">
        <v>0</v>
      </c>
      <c r="E75" s="18">
        <v>0</v>
      </c>
      <c r="F75" s="18">
        <v>1</v>
      </c>
      <c r="G75" s="18">
        <v>0</v>
      </c>
      <c r="H75" s="18">
        <v>0</v>
      </c>
      <c r="I75" s="18">
        <v>0</v>
      </c>
      <c r="J75" s="18">
        <v>0</v>
      </c>
      <c r="K75" s="18">
        <v>1</v>
      </c>
      <c r="L75" s="18">
        <v>7</v>
      </c>
      <c r="M75" s="18">
        <v>0</v>
      </c>
      <c r="N75" s="18">
        <v>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9</v>
      </c>
      <c r="W75" s="18">
        <v>0</v>
      </c>
      <c r="X75" s="18">
        <v>0</v>
      </c>
      <c r="Y75" s="18">
        <v>0</v>
      </c>
      <c r="Z75" s="18">
        <v>0</v>
      </c>
      <c r="AA75" s="35">
        <f>SUM(C75:Z75)</f>
        <v>23</v>
      </c>
    </row>
    <row r="76" spans="1:27" x14ac:dyDescent="0.25">
      <c r="A76" s="56"/>
      <c r="B76" s="12" t="s">
        <v>51</v>
      </c>
      <c r="C76" s="18">
        <v>9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5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1</v>
      </c>
      <c r="V76" s="18">
        <v>9</v>
      </c>
      <c r="W76" s="18">
        <v>0</v>
      </c>
      <c r="X76" s="18">
        <v>0</v>
      </c>
      <c r="Y76" s="18">
        <v>0</v>
      </c>
      <c r="Z76" s="18">
        <v>0</v>
      </c>
      <c r="AA76" s="35">
        <f>SUM(C76:Z76)</f>
        <v>24</v>
      </c>
    </row>
    <row r="77" spans="1:27" x14ac:dyDescent="0.25">
      <c r="A77" s="56"/>
      <c r="B77" s="12" t="s">
        <v>52</v>
      </c>
      <c r="C77" s="18">
        <v>4</v>
      </c>
      <c r="D77" s="18">
        <v>1</v>
      </c>
      <c r="E77" s="18">
        <v>0</v>
      </c>
      <c r="F77" s="18">
        <v>0</v>
      </c>
      <c r="G77" s="18">
        <v>0</v>
      </c>
      <c r="H77" s="18">
        <v>0</v>
      </c>
      <c r="I77" s="18">
        <v>6</v>
      </c>
      <c r="J77" s="18">
        <v>0</v>
      </c>
      <c r="K77" s="18">
        <v>0</v>
      </c>
      <c r="L77" s="18">
        <v>7</v>
      </c>
      <c r="M77" s="18">
        <v>2</v>
      </c>
      <c r="N77" s="18">
        <v>10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1</v>
      </c>
      <c r="V77" s="18">
        <v>20</v>
      </c>
      <c r="W77" s="18">
        <v>0</v>
      </c>
      <c r="X77" s="18">
        <v>2</v>
      </c>
      <c r="Y77" s="18">
        <v>0</v>
      </c>
      <c r="Z77" s="18">
        <v>0</v>
      </c>
      <c r="AA77" s="35">
        <f>SUM(C77:Z77)</f>
        <v>53</v>
      </c>
    </row>
    <row r="78" spans="1:27" s="4" customFormat="1" ht="14.25" x14ac:dyDescent="0.2">
      <c r="A78" s="56"/>
      <c r="B78" s="13" t="s">
        <v>0</v>
      </c>
      <c r="C78" s="20">
        <f t="shared" ref="C78:AA78" si="27">SUM(C74:C77)</f>
        <v>21</v>
      </c>
      <c r="D78" s="20">
        <f t="shared" si="27"/>
        <v>2</v>
      </c>
      <c r="E78" s="20">
        <f t="shared" si="27"/>
        <v>0</v>
      </c>
      <c r="F78" s="20">
        <f t="shared" si="27"/>
        <v>1</v>
      </c>
      <c r="G78" s="20">
        <f>SUM(G74:G77)</f>
        <v>0</v>
      </c>
      <c r="H78" s="20">
        <f t="shared" ref="H78" si="28">SUM(H74:H77)</f>
        <v>0</v>
      </c>
      <c r="I78" s="20">
        <f t="shared" si="27"/>
        <v>12</v>
      </c>
      <c r="J78" s="20">
        <f>SUM(J74:J77)</f>
        <v>0</v>
      </c>
      <c r="K78" s="20">
        <f t="shared" si="27"/>
        <v>4</v>
      </c>
      <c r="L78" s="20">
        <f>SUM(L74:L77)</f>
        <v>14</v>
      </c>
      <c r="M78" s="20">
        <f t="shared" si="27"/>
        <v>2</v>
      </c>
      <c r="N78" s="20">
        <f t="shared" si="27"/>
        <v>28</v>
      </c>
      <c r="O78" s="20">
        <f>SUM(O74:O77)</f>
        <v>0</v>
      </c>
      <c r="P78" s="20">
        <f>SUM(P74:P77)</f>
        <v>0</v>
      </c>
      <c r="Q78" s="20">
        <f>SUM(Q74:Q77)</f>
        <v>0</v>
      </c>
      <c r="R78" s="20">
        <f t="shared" si="27"/>
        <v>0</v>
      </c>
      <c r="S78" s="20">
        <f>SUM(S74:S77)</f>
        <v>0</v>
      </c>
      <c r="T78" s="20">
        <f>SUM(T74:T77)</f>
        <v>0</v>
      </c>
      <c r="U78" s="20">
        <f t="shared" si="27"/>
        <v>2</v>
      </c>
      <c r="V78" s="20">
        <f t="shared" si="27"/>
        <v>58</v>
      </c>
      <c r="W78" s="20">
        <f t="shared" si="27"/>
        <v>0</v>
      </c>
      <c r="X78" s="20">
        <f>SUM(X74:X77)</f>
        <v>2</v>
      </c>
      <c r="Y78" s="20">
        <f t="shared" si="27"/>
        <v>0</v>
      </c>
      <c r="Z78" s="20">
        <f t="shared" si="27"/>
        <v>0</v>
      </c>
      <c r="AA78" s="36">
        <f t="shared" si="27"/>
        <v>146</v>
      </c>
    </row>
    <row r="79" spans="1:27" x14ac:dyDescent="0.25">
      <c r="A79" s="14"/>
      <c r="B79" s="1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35"/>
    </row>
    <row r="80" spans="1:27" x14ac:dyDescent="0.25">
      <c r="A80" s="56">
        <v>16</v>
      </c>
      <c r="B80" s="12" t="s">
        <v>53</v>
      </c>
      <c r="C80" s="18">
        <v>2</v>
      </c>
      <c r="D80" s="18">
        <v>0</v>
      </c>
      <c r="E80" s="18">
        <v>2</v>
      </c>
      <c r="F80" s="18">
        <v>0</v>
      </c>
      <c r="G80" s="18">
        <v>0</v>
      </c>
      <c r="H80" s="18">
        <v>0</v>
      </c>
      <c r="I80" s="18">
        <v>3</v>
      </c>
      <c r="J80" s="18">
        <v>0</v>
      </c>
      <c r="K80" s="18">
        <v>0</v>
      </c>
      <c r="L80" s="18">
        <v>1</v>
      </c>
      <c r="M80" s="18">
        <v>1</v>
      </c>
      <c r="N80" s="18">
        <v>13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7</v>
      </c>
      <c r="W80" s="18">
        <v>0</v>
      </c>
      <c r="X80" s="18">
        <v>0</v>
      </c>
      <c r="Y80" s="18">
        <v>0</v>
      </c>
      <c r="Z80" s="18">
        <v>0</v>
      </c>
      <c r="AA80" s="35">
        <f>SUM(C80:Z80)</f>
        <v>29</v>
      </c>
    </row>
    <row r="81" spans="1:27" x14ac:dyDescent="0.25">
      <c r="A81" s="56"/>
      <c r="B81" s="12" t="s">
        <v>54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3</v>
      </c>
      <c r="J81" s="18">
        <v>0</v>
      </c>
      <c r="K81" s="18">
        <v>1</v>
      </c>
      <c r="L81" s="18">
        <v>0</v>
      </c>
      <c r="M81" s="18">
        <v>0</v>
      </c>
      <c r="N81" s="18">
        <v>9</v>
      </c>
      <c r="O81" s="18">
        <v>0</v>
      </c>
      <c r="P81" s="18">
        <v>0</v>
      </c>
      <c r="Q81" s="18">
        <v>0</v>
      </c>
      <c r="R81" s="18">
        <v>1</v>
      </c>
      <c r="S81" s="18">
        <v>0</v>
      </c>
      <c r="T81" s="18">
        <v>0</v>
      </c>
      <c r="U81" s="18">
        <v>0</v>
      </c>
      <c r="V81" s="18">
        <v>5</v>
      </c>
      <c r="W81" s="18">
        <v>0</v>
      </c>
      <c r="X81" s="18">
        <v>1</v>
      </c>
      <c r="Y81" s="18">
        <v>0</v>
      </c>
      <c r="Z81" s="18">
        <v>0</v>
      </c>
      <c r="AA81" s="35">
        <f>SUM(C81:Z81)</f>
        <v>20</v>
      </c>
    </row>
    <row r="82" spans="1:27" x14ac:dyDescent="0.25">
      <c r="A82" s="56"/>
      <c r="B82" s="12" t="s">
        <v>55</v>
      </c>
      <c r="C82" s="18">
        <v>3</v>
      </c>
      <c r="D82" s="18">
        <v>0</v>
      </c>
      <c r="E82" s="18">
        <v>0</v>
      </c>
      <c r="F82" s="18">
        <v>1</v>
      </c>
      <c r="G82" s="18">
        <v>0</v>
      </c>
      <c r="H82" s="18">
        <v>0</v>
      </c>
      <c r="I82" s="18">
        <v>7</v>
      </c>
      <c r="J82" s="18">
        <v>0</v>
      </c>
      <c r="K82" s="18">
        <v>10</v>
      </c>
      <c r="L82" s="18">
        <v>3</v>
      </c>
      <c r="M82" s="18">
        <v>5</v>
      </c>
      <c r="N82" s="18">
        <v>29</v>
      </c>
      <c r="O82" s="18">
        <v>0</v>
      </c>
      <c r="P82" s="18">
        <v>0</v>
      </c>
      <c r="Q82" s="18">
        <v>0</v>
      </c>
      <c r="R82" s="18">
        <v>4</v>
      </c>
      <c r="S82" s="18">
        <v>0</v>
      </c>
      <c r="T82" s="18">
        <v>0</v>
      </c>
      <c r="U82" s="18">
        <v>2</v>
      </c>
      <c r="V82" s="18">
        <v>24</v>
      </c>
      <c r="W82" s="18">
        <v>0</v>
      </c>
      <c r="X82" s="18">
        <v>0</v>
      </c>
      <c r="Y82" s="18">
        <v>0</v>
      </c>
      <c r="Z82" s="18">
        <v>0</v>
      </c>
      <c r="AA82" s="35">
        <f>SUM(C82:Z82)</f>
        <v>88</v>
      </c>
    </row>
    <row r="83" spans="1:27" s="4" customFormat="1" ht="14.25" x14ac:dyDescent="0.2">
      <c r="A83" s="56"/>
      <c r="B83" s="13" t="s">
        <v>0</v>
      </c>
      <c r="C83" s="20">
        <f t="shared" ref="C83:AA83" si="29">SUM(C80:C82)</f>
        <v>5</v>
      </c>
      <c r="D83" s="20">
        <f t="shared" si="29"/>
        <v>0</v>
      </c>
      <c r="E83" s="20">
        <f t="shared" si="29"/>
        <v>2</v>
      </c>
      <c r="F83" s="20">
        <f t="shared" si="29"/>
        <v>1</v>
      </c>
      <c r="G83" s="20">
        <f>SUM(G80:G82)</f>
        <v>0</v>
      </c>
      <c r="H83" s="20">
        <f t="shared" ref="H83" si="30">SUM(H80:H82)</f>
        <v>0</v>
      </c>
      <c r="I83" s="20">
        <f t="shared" si="29"/>
        <v>13</v>
      </c>
      <c r="J83" s="20">
        <f>SUM(J80:J82)</f>
        <v>0</v>
      </c>
      <c r="K83" s="20">
        <f t="shared" si="29"/>
        <v>11</v>
      </c>
      <c r="L83" s="20">
        <f>SUM(L80:L82)</f>
        <v>4</v>
      </c>
      <c r="M83" s="20">
        <f t="shared" si="29"/>
        <v>6</v>
      </c>
      <c r="N83" s="20">
        <f t="shared" si="29"/>
        <v>51</v>
      </c>
      <c r="O83" s="20">
        <f>SUM(O80:O82)</f>
        <v>0</v>
      </c>
      <c r="P83" s="20">
        <f>SUM(P80:P82)</f>
        <v>0</v>
      </c>
      <c r="Q83" s="20">
        <f>SUM(Q80:Q82)</f>
        <v>0</v>
      </c>
      <c r="R83" s="20">
        <f t="shared" si="29"/>
        <v>5</v>
      </c>
      <c r="S83" s="20">
        <f>SUM(S80:S82)</f>
        <v>0</v>
      </c>
      <c r="T83" s="20">
        <f>SUM(T80:T82)</f>
        <v>0</v>
      </c>
      <c r="U83" s="20">
        <f t="shared" si="29"/>
        <v>2</v>
      </c>
      <c r="V83" s="20">
        <f t="shared" si="29"/>
        <v>36</v>
      </c>
      <c r="W83" s="20">
        <f t="shared" si="29"/>
        <v>0</v>
      </c>
      <c r="X83" s="20">
        <f>SUM(X80:X82)</f>
        <v>1</v>
      </c>
      <c r="Y83" s="20">
        <f t="shared" si="29"/>
        <v>0</v>
      </c>
      <c r="Z83" s="20">
        <f t="shared" si="29"/>
        <v>0</v>
      </c>
      <c r="AA83" s="36">
        <f t="shared" si="29"/>
        <v>137</v>
      </c>
    </row>
    <row r="84" spans="1:27" x14ac:dyDescent="0.25">
      <c r="A84" s="14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35"/>
    </row>
    <row r="85" spans="1:27" x14ac:dyDescent="0.25">
      <c r="A85" s="56">
        <v>17</v>
      </c>
      <c r="B85" s="12" t="s">
        <v>56</v>
      </c>
      <c r="C85" s="18">
        <v>2</v>
      </c>
      <c r="D85" s="18">
        <v>25</v>
      </c>
      <c r="E85" s="18">
        <v>51</v>
      </c>
      <c r="F85" s="18">
        <v>30</v>
      </c>
      <c r="G85" s="18">
        <v>17</v>
      </c>
      <c r="H85" s="18">
        <v>0</v>
      </c>
      <c r="I85" s="18">
        <v>10</v>
      </c>
      <c r="J85" s="18">
        <v>0</v>
      </c>
      <c r="K85" s="18">
        <v>77</v>
      </c>
      <c r="L85" s="18">
        <v>90</v>
      </c>
      <c r="M85" s="18">
        <v>58</v>
      </c>
      <c r="N85" s="18">
        <v>290</v>
      </c>
      <c r="O85" s="18">
        <v>0</v>
      </c>
      <c r="P85" s="18">
        <v>17</v>
      </c>
      <c r="Q85" s="18">
        <v>1</v>
      </c>
      <c r="R85" s="18">
        <v>72</v>
      </c>
      <c r="S85" s="18">
        <v>11</v>
      </c>
      <c r="T85" s="18">
        <v>1</v>
      </c>
      <c r="U85" s="18">
        <v>96</v>
      </c>
      <c r="V85" s="18">
        <v>396</v>
      </c>
      <c r="W85" s="18">
        <v>5</v>
      </c>
      <c r="X85" s="18">
        <v>18</v>
      </c>
      <c r="Y85" s="18">
        <v>0</v>
      </c>
      <c r="Z85" s="18">
        <v>2</v>
      </c>
      <c r="AA85" s="35">
        <f>SUM(C85:Z85)</f>
        <v>1269</v>
      </c>
    </row>
    <row r="86" spans="1:27" x14ac:dyDescent="0.25">
      <c r="A86" s="56"/>
      <c r="B86" s="12" t="s">
        <v>57</v>
      </c>
      <c r="C86" s="18">
        <v>0</v>
      </c>
      <c r="D86" s="18">
        <v>5</v>
      </c>
      <c r="E86" s="18">
        <v>8</v>
      </c>
      <c r="F86" s="18">
        <v>5</v>
      </c>
      <c r="G86" s="18">
        <v>0</v>
      </c>
      <c r="H86" s="18">
        <v>0</v>
      </c>
      <c r="I86" s="18">
        <v>1</v>
      </c>
      <c r="J86" s="18">
        <v>0</v>
      </c>
      <c r="K86" s="18">
        <v>8</v>
      </c>
      <c r="L86" s="18">
        <v>6</v>
      </c>
      <c r="M86" s="18">
        <v>3</v>
      </c>
      <c r="N86" s="18">
        <v>34</v>
      </c>
      <c r="O86" s="18">
        <v>0</v>
      </c>
      <c r="P86" s="18">
        <v>1</v>
      </c>
      <c r="Q86" s="18">
        <v>0</v>
      </c>
      <c r="R86" s="18">
        <v>7</v>
      </c>
      <c r="S86" s="18">
        <v>1</v>
      </c>
      <c r="T86" s="18">
        <v>0</v>
      </c>
      <c r="U86" s="18">
        <v>14</v>
      </c>
      <c r="V86" s="18">
        <v>78</v>
      </c>
      <c r="W86" s="18">
        <v>5</v>
      </c>
      <c r="X86" s="18">
        <v>3</v>
      </c>
      <c r="Y86" s="18">
        <v>0</v>
      </c>
      <c r="Z86" s="18">
        <v>0</v>
      </c>
      <c r="AA86" s="35">
        <f>SUM(C86:Z86)</f>
        <v>179</v>
      </c>
    </row>
    <row r="87" spans="1:27" s="4" customFormat="1" ht="14.25" x14ac:dyDescent="0.2">
      <c r="A87" s="56"/>
      <c r="B87" s="13" t="s">
        <v>0</v>
      </c>
      <c r="C87" s="20">
        <f t="shared" ref="C87:AA87" si="31">SUM(C85:C86)</f>
        <v>2</v>
      </c>
      <c r="D87" s="20">
        <f t="shared" si="31"/>
        <v>30</v>
      </c>
      <c r="E87" s="20">
        <f t="shared" si="31"/>
        <v>59</v>
      </c>
      <c r="F87" s="20">
        <f t="shared" si="31"/>
        <v>35</v>
      </c>
      <c r="G87" s="20">
        <f>SUM(G85:G86)</f>
        <v>17</v>
      </c>
      <c r="H87" s="20">
        <f t="shared" ref="H87" si="32">SUM(H85:H86)</f>
        <v>0</v>
      </c>
      <c r="I87" s="20">
        <f t="shared" si="31"/>
        <v>11</v>
      </c>
      <c r="J87" s="20">
        <f>SUM(J85:J86)</f>
        <v>0</v>
      </c>
      <c r="K87" s="20">
        <f t="shared" si="31"/>
        <v>85</v>
      </c>
      <c r="L87" s="20">
        <f>SUM(L85:L86)</f>
        <v>96</v>
      </c>
      <c r="M87" s="20">
        <f t="shared" si="31"/>
        <v>61</v>
      </c>
      <c r="N87" s="20">
        <f t="shared" si="31"/>
        <v>324</v>
      </c>
      <c r="O87" s="20">
        <f>SUM(O85:O86)</f>
        <v>0</v>
      </c>
      <c r="P87" s="20">
        <f>SUM(P85:P86)</f>
        <v>18</v>
      </c>
      <c r="Q87" s="20">
        <f>SUM(Q85:Q86)</f>
        <v>1</v>
      </c>
      <c r="R87" s="20">
        <f t="shared" si="31"/>
        <v>79</v>
      </c>
      <c r="S87" s="20">
        <f>SUM(S85:S86)</f>
        <v>12</v>
      </c>
      <c r="T87" s="20">
        <f>SUM(T85:T86)</f>
        <v>1</v>
      </c>
      <c r="U87" s="20">
        <f t="shared" si="31"/>
        <v>110</v>
      </c>
      <c r="V87" s="20">
        <f t="shared" si="31"/>
        <v>474</v>
      </c>
      <c r="W87" s="20">
        <f t="shared" si="31"/>
        <v>10</v>
      </c>
      <c r="X87" s="20">
        <f>SUM(X85:X86)</f>
        <v>21</v>
      </c>
      <c r="Y87" s="20">
        <f t="shared" si="31"/>
        <v>0</v>
      </c>
      <c r="Z87" s="20">
        <f t="shared" si="31"/>
        <v>2</v>
      </c>
      <c r="AA87" s="36">
        <f t="shared" si="31"/>
        <v>1448</v>
      </c>
    </row>
    <row r="88" spans="1:27" x14ac:dyDescent="0.25">
      <c r="A88" s="14"/>
      <c r="B88" s="1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35"/>
    </row>
    <row r="89" spans="1:27" x14ac:dyDescent="0.25">
      <c r="A89" s="56">
        <v>18</v>
      </c>
      <c r="B89" s="12" t="s">
        <v>58</v>
      </c>
      <c r="C89" s="18">
        <v>10</v>
      </c>
      <c r="D89" s="18">
        <v>28</v>
      </c>
      <c r="E89" s="18">
        <v>55</v>
      </c>
      <c r="F89" s="18">
        <v>44</v>
      </c>
      <c r="G89" s="18">
        <v>10</v>
      </c>
      <c r="H89" s="18">
        <v>1</v>
      </c>
      <c r="I89" s="18">
        <v>3</v>
      </c>
      <c r="J89" s="18">
        <v>0</v>
      </c>
      <c r="K89" s="18">
        <v>126</v>
      </c>
      <c r="L89" s="18">
        <v>154</v>
      </c>
      <c r="M89" s="18">
        <v>75</v>
      </c>
      <c r="N89" s="18">
        <v>374</v>
      </c>
      <c r="O89" s="18">
        <v>1</v>
      </c>
      <c r="P89" s="18">
        <v>4</v>
      </c>
      <c r="Q89" s="18">
        <v>3</v>
      </c>
      <c r="R89" s="18">
        <v>77</v>
      </c>
      <c r="S89" s="18">
        <v>4</v>
      </c>
      <c r="T89" s="18">
        <v>0</v>
      </c>
      <c r="U89" s="18">
        <v>77</v>
      </c>
      <c r="V89" s="18">
        <v>733</v>
      </c>
      <c r="W89" s="18">
        <v>27</v>
      </c>
      <c r="X89" s="18">
        <v>79</v>
      </c>
      <c r="Y89" s="18">
        <v>0</v>
      </c>
      <c r="Z89" s="18">
        <v>4</v>
      </c>
      <c r="AA89" s="35">
        <f>SUM(C89:Z89)</f>
        <v>1889</v>
      </c>
    </row>
    <row r="90" spans="1:27" x14ac:dyDescent="0.25">
      <c r="A90" s="56"/>
      <c r="B90" s="12" t="s">
        <v>59</v>
      </c>
      <c r="C90" s="18">
        <v>1</v>
      </c>
      <c r="D90" s="18">
        <v>8</v>
      </c>
      <c r="E90" s="18">
        <v>20</v>
      </c>
      <c r="F90" s="18">
        <v>30</v>
      </c>
      <c r="G90" s="18">
        <v>2</v>
      </c>
      <c r="H90" s="18">
        <v>0</v>
      </c>
      <c r="I90" s="18">
        <v>0</v>
      </c>
      <c r="J90" s="18">
        <v>0</v>
      </c>
      <c r="K90" s="18">
        <v>53</v>
      </c>
      <c r="L90" s="18">
        <v>28</v>
      </c>
      <c r="M90" s="18">
        <v>18</v>
      </c>
      <c r="N90" s="18">
        <v>121</v>
      </c>
      <c r="O90" s="18">
        <v>0</v>
      </c>
      <c r="P90" s="18">
        <v>0</v>
      </c>
      <c r="Q90" s="18">
        <v>0</v>
      </c>
      <c r="R90" s="18">
        <v>30</v>
      </c>
      <c r="S90" s="18">
        <v>1</v>
      </c>
      <c r="T90" s="18">
        <v>0</v>
      </c>
      <c r="U90" s="18">
        <v>42</v>
      </c>
      <c r="V90" s="18">
        <v>325</v>
      </c>
      <c r="W90" s="18">
        <v>17</v>
      </c>
      <c r="X90" s="18">
        <v>31</v>
      </c>
      <c r="Y90" s="18">
        <v>0</v>
      </c>
      <c r="Z90" s="18">
        <v>0</v>
      </c>
      <c r="AA90" s="35">
        <f>SUM(C90:Z90)</f>
        <v>727</v>
      </c>
    </row>
    <row r="91" spans="1:27" x14ac:dyDescent="0.25">
      <c r="A91" s="56"/>
      <c r="B91" s="12" t="s">
        <v>60</v>
      </c>
      <c r="C91" s="18">
        <v>3</v>
      </c>
      <c r="D91" s="18">
        <v>0</v>
      </c>
      <c r="E91" s="18">
        <v>1</v>
      </c>
      <c r="F91" s="18">
        <v>6</v>
      </c>
      <c r="G91" s="18">
        <v>1</v>
      </c>
      <c r="H91" s="18">
        <v>0</v>
      </c>
      <c r="I91" s="18">
        <v>0</v>
      </c>
      <c r="J91" s="18">
        <v>0</v>
      </c>
      <c r="K91" s="18">
        <v>2</v>
      </c>
      <c r="L91" s="18">
        <v>6</v>
      </c>
      <c r="M91" s="18">
        <v>8</v>
      </c>
      <c r="N91" s="18">
        <v>15</v>
      </c>
      <c r="O91" s="18">
        <v>0</v>
      </c>
      <c r="P91" s="18">
        <v>0</v>
      </c>
      <c r="Q91" s="18">
        <v>0</v>
      </c>
      <c r="R91" s="18">
        <v>2</v>
      </c>
      <c r="S91" s="18">
        <v>1</v>
      </c>
      <c r="T91" s="18">
        <v>0</v>
      </c>
      <c r="U91" s="18">
        <v>7</v>
      </c>
      <c r="V91" s="18">
        <v>30</v>
      </c>
      <c r="W91" s="18">
        <v>1</v>
      </c>
      <c r="X91" s="18">
        <v>2</v>
      </c>
      <c r="Y91" s="18">
        <v>0</v>
      </c>
      <c r="Z91" s="18">
        <v>0</v>
      </c>
      <c r="AA91" s="35">
        <f>SUM(C91:Z91)</f>
        <v>85</v>
      </c>
    </row>
    <row r="92" spans="1:27" x14ac:dyDescent="0.25">
      <c r="A92" s="56"/>
      <c r="B92" s="12" t="s">
        <v>61</v>
      </c>
      <c r="C92" s="18">
        <v>1</v>
      </c>
      <c r="D92" s="18">
        <v>0</v>
      </c>
      <c r="E92" s="18">
        <v>1</v>
      </c>
      <c r="F92" s="18">
        <v>1</v>
      </c>
      <c r="G92" s="18">
        <v>0</v>
      </c>
      <c r="H92" s="18">
        <v>0</v>
      </c>
      <c r="I92" s="18">
        <v>1</v>
      </c>
      <c r="J92" s="18">
        <v>0</v>
      </c>
      <c r="K92" s="18">
        <v>1</v>
      </c>
      <c r="L92" s="18">
        <v>0</v>
      </c>
      <c r="M92" s="18">
        <v>1</v>
      </c>
      <c r="N92" s="18">
        <v>4</v>
      </c>
      <c r="O92" s="18">
        <v>0</v>
      </c>
      <c r="P92" s="18">
        <v>0</v>
      </c>
      <c r="Q92" s="18">
        <v>0</v>
      </c>
      <c r="R92" s="18">
        <v>2</v>
      </c>
      <c r="S92" s="18">
        <v>1</v>
      </c>
      <c r="T92" s="18">
        <v>0</v>
      </c>
      <c r="U92" s="18">
        <v>0</v>
      </c>
      <c r="V92" s="18">
        <v>12</v>
      </c>
      <c r="W92" s="18">
        <v>0</v>
      </c>
      <c r="X92" s="18">
        <v>0</v>
      </c>
      <c r="Y92" s="18">
        <v>0</v>
      </c>
      <c r="Z92" s="18">
        <v>0</v>
      </c>
      <c r="AA92" s="35">
        <f>SUM(C92:Z92)</f>
        <v>25</v>
      </c>
    </row>
    <row r="93" spans="1:27" s="4" customFormat="1" ht="14.25" x14ac:dyDescent="0.2">
      <c r="A93" s="56"/>
      <c r="B93" s="13" t="s">
        <v>0</v>
      </c>
      <c r="C93" s="20">
        <f t="shared" ref="C93:AA93" si="33">SUM(C89:C92)</f>
        <v>15</v>
      </c>
      <c r="D93" s="20">
        <f t="shared" si="33"/>
        <v>36</v>
      </c>
      <c r="E93" s="20">
        <f t="shared" si="33"/>
        <v>77</v>
      </c>
      <c r="F93" s="20">
        <f t="shared" si="33"/>
        <v>81</v>
      </c>
      <c r="G93" s="20">
        <f>SUM(G89:G92)</f>
        <v>13</v>
      </c>
      <c r="H93" s="20">
        <f t="shared" ref="H93" si="34">SUM(H89:H92)</f>
        <v>1</v>
      </c>
      <c r="I93" s="20">
        <f t="shared" si="33"/>
        <v>4</v>
      </c>
      <c r="J93" s="20">
        <f>SUM(J89:J92)</f>
        <v>0</v>
      </c>
      <c r="K93" s="20">
        <f t="shared" si="33"/>
        <v>182</v>
      </c>
      <c r="L93" s="20">
        <f>SUM(L89:L92)</f>
        <v>188</v>
      </c>
      <c r="M93" s="20">
        <f t="shared" si="33"/>
        <v>102</v>
      </c>
      <c r="N93" s="20">
        <f t="shared" si="33"/>
        <v>514</v>
      </c>
      <c r="O93" s="20">
        <f>SUM(O89:O92)</f>
        <v>1</v>
      </c>
      <c r="P93" s="20">
        <f>SUM(P89:P92)</f>
        <v>4</v>
      </c>
      <c r="Q93" s="20">
        <f>SUM(Q89:Q92)</f>
        <v>3</v>
      </c>
      <c r="R93" s="20">
        <f t="shared" si="33"/>
        <v>111</v>
      </c>
      <c r="S93" s="20">
        <f>SUM(S89:S92)</f>
        <v>7</v>
      </c>
      <c r="T93" s="20">
        <f>SUM(T89:T92)</f>
        <v>0</v>
      </c>
      <c r="U93" s="20">
        <f t="shared" si="33"/>
        <v>126</v>
      </c>
      <c r="V93" s="20">
        <f t="shared" si="33"/>
        <v>1100</v>
      </c>
      <c r="W93" s="20">
        <f t="shared" si="33"/>
        <v>45</v>
      </c>
      <c r="X93" s="20">
        <f>SUM(X89:X92)</f>
        <v>112</v>
      </c>
      <c r="Y93" s="20">
        <f t="shared" si="33"/>
        <v>0</v>
      </c>
      <c r="Z93" s="20">
        <f t="shared" si="33"/>
        <v>4</v>
      </c>
      <c r="AA93" s="36">
        <f t="shared" si="33"/>
        <v>2726</v>
      </c>
    </row>
    <row r="94" spans="1:27" x14ac:dyDescent="0.25">
      <c r="A94" s="14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35"/>
    </row>
    <row r="95" spans="1:27" s="4" customFormat="1" x14ac:dyDescent="0.25">
      <c r="A95" s="14">
        <v>19</v>
      </c>
      <c r="B95" s="12" t="s">
        <v>62</v>
      </c>
      <c r="C95" s="20">
        <v>44</v>
      </c>
      <c r="D95" s="20">
        <v>11</v>
      </c>
      <c r="E95" s="20">
        <v>37</v>
      </c>
      <c r="F95" s="20">
        <v>25</v>
      </c>
      <c r="G95" s="20">
        <v>6</v>
      </c>
      <c r="H95" s="20">
        <v>0</v>
      </c>
      <c r="I95" s="20">
        <v>48</v>
      </c>
      <c r="J95" s="20">
        <v>0</v>
      </c>
      <c r="K95" s="20">
        <v>47</v>
      </c>
      <c r="L95" s="20">
        <v>78</v>
      </c>
      <c r="M95" s="20">
        <v>36</v>
      </c>
      <c r="N95" s="20">
        <v>244</v>
      </c>
      <c r="O95" s="20">
        <v>2</v>
      </c>
      <c r="P95" s="20">
        <v>1</v>
      </c>
      <c r="Q95" s="20">
        <v>0</v>
      </c>
      <c r="R95" s="20">
        <v>37</v>
      </c>
      <c r="S95" s="20">
        <v>2</v>
      </c>
      <c r="T95" s="20">
        <v>0</v>
      </c>
      <c r="U95" s="20">
        <v>58</v>
      </c>
      <c r="V95" s="20">
        <v>392</v>
      </c>
      <c r="W95" s="20">
        <v>9</v>
      </c>
      <c r="X95" s="20">
        <v>12</v>
      </c>
      <c r="Y95" s="20">
        <v>0</v>
      </c>
      <c r="Z95" s="20">
        <v>2</v>
      </c>
      <c r="AA95" s="36">
        <f>SUM(C95:Z95)</f>
        <v>1091</v>
      </c>
    </row>
    <row r="96" spans="1:27" x14ac:dyDescent="0.25">
      <c r="A96" s="14"/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35"/>
    </row>
    <row r="97" spans="1:27" s="4" customFormat="1" x14ac:dyDescent="0.25">
      <c r="A97" s="14">
        <v>20</v>
      </c>
      <c r="B97" s="12" t="s">
        <v>63</v>
      </c>
      <c r="C97" s="20">
        <v>21</v>
      </c>
      <c r="D97" s="20">
        <v>20</v>
      </c>
      <c r="E97" s="20">
        <v>16</v>
      </c>
      <c r="F97" s="20">
        <v>10</v>
      </c>
      <c r="G97" s="20">
        <v>0</v>
      </c>
      <c r="H97" s="20">
        <v>1</v>
      </c>
      <c r="I97" s="20">
        <v>1</v>
      </c>
      <c r="J97" s="20">
        <v>4</v>
      </c>
      <c r="K97" s="20">
        <v>58</v>
      </c>
      <c r="L97" s="20">
        <v>28</v>
      </c>
      <c r="M97" s="20">
        <v>15</v>
      </c>
      <c r="N97" s="20">
        <v>154</v>
      </c>
      <c r="O97" s="20">
        <v>1</v>
      </c>
      <c r="P97" s="20">
        <v>0</v>
      </c>
      <c r="Q97" s="20">
        <v>1</v>
      </c>
      <c r="R97" s="20">
        <v>21</v>
      </c>
      <c r="S97" s="20">
        <v>7</v>
      </c>
      <c r="T97" s="20">
        <v>0</v>
      </c>
      <c r="U97" s="20">
        <v>61</v>
      </c>
      <c r="V97" s="20">
        <v>428</v>
      </c>
      <c r="W97" s="20">
        <v>31</v>
      </c>
      <c r="X97" s="20">
        <v>44</v>
      </c>
      <c r="Y97" s="20">
        <v>0</v>
      </c>
      <c r="Z97" s="20">
        <v>2</v>
      </c>
      <c r="AA97" s="36">
        <f>SUM(C97:Z97)</f>
        <v>924</v>
      </c>
    </row>
    <row r="98" spans="1:27" x14ac:dyDescent="0.25">
      <c r="A98" s="14"/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35"/>
    </row>
    <row r="99" spans="1:27" s="4" customFormat="1" x14ac:dyDescent="0.25">
      <c r="A99" s="14">
        <v>21</v>
      </c>
      <c r="B99" s="12" t="s">
        <v>64</v>
      </c>
      <c r="C99" s="20">
        <v>4</v>
      </c>
      <c r="D99" s="20">
        <v>15</v>
      </c>
      <c r="E99" s="20">
        <v>18</v>
      </c>
      <c r="F99" s="20">
        <v>11</v>
      </c>
      <c r="G99" s="20">
        <v>0</v>
      </c>
      <c r="H99" s="20">
        <v>0</v>
      </c>
      <c r="I99" s="20">
        <v>1</v>
      </c>
      <c r="J99" s="20">
        <v>0</v>
      </c>
      <c r="K99" s="20">
        <v>43</v>
      </c>
      <c r="L99" s="20">
        <v>69</v>
      </c>
      <c r="M99" s="20">
        <v>52</v>
      </c>
      <c r="N99" s="20">
        <v>123</v>
      </c>
      <c r="O99" s="20">
        <v>1</v>
      </c>
      <c r="P99" s="20">
        <v>3</v>
      </c>
      <c r="Q99" s="20">
        <v>0</v>
      </c>
      <c r="R99" s="20">
        <v>8</v>
      </c>
      <c r="S99" s="20">
        <v>2</v>
      </c>
      <c r="T99" s="20">
        <v>0</v>
      </c>
      <c r="U99" s="20">
        <v>54</v>
      </c>
      <c r="V99" s="20">
        <v>224</v>
      </c>
      <c r="W99" s="20">
        <v>14</v>
      </c>
      <c r="X99" s="20">
        <v>29</v>
      </c>
      <c r="Y99" s="20">
        <v>0</v>
      </c>
      <c r="Z99" s="20">
        <v>3</v>
      </c>
      <c r="AA99" s="36">
        <f>SUM(C99:Z99)</f>
        <v>674</v>
      </c>
    </row>
    <row r="100" spans="1:27" x14ac:dyDescent="0.25">
      <c r="A100" s="14"/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35"/>
    </row>
    <row r="101" spans="1:27" x14ac:dyDescent="0.25">
      <c r="A101" s="56">
        <v>22</v>
      </c>
      <c r="B101" s="12" t="s">
        <v>65</v>
      </c>
      <c r="C101" s="18">
        <v>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6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4</v>
      </c>
      <c r="W101" s="18">
        <v>0</v>
      </c>
      <c r="X101" s="18">
        <v>0</v>
      </c>
      <c r="Y101" s="18">
        <v>0</v>
      </c>
      <c r="Z101" s="18">
        <v>0</v>
      </c>
      <c r="AA101" s="35">
        <f>SUM(C101:Z101)</f>
        <v>12</v>
      </c>
    </row>
    <row r="102" spans="1:27" x14ac:dyDescent="0.25">
      <c r="A102" s="56"/>
      <c r="B102" s="12" t="s">
        <v>66</v>
      </c>
      <c r="C102" s="18">
        <v>9</v>
      </c>
      <c r="D102" s="18">
        <v>2</v>
      </c>
      <c r="E102" s="18">
        <v>3</v>
      </c>
      <c r="F102" s="18">
        <v>4</v>
      </c>
      <c r="G102" s="18">
        <v>3</v>
      </c>
      <c r="H102" s="18">
        <v>0</v>
      </c>
      <c r="I102" s="18">
        <v>0</v>
      </c>
      <c r="J102" s="18">
        <v>0</v>
      </c>
      <c r="K102" s="18">
        <v>8</v>
      </c>
      <c r="L102" s="18">
        <v>41</v>
      </c>
      <c r="M102" s="18">
        <v>2</v>
      </c>
      <c r="N102" s="18">
        <v>37</v>
      </c>
      <c r="O102" s="18">
        <v>1</v>
      </c>
      <c r="P102" s="18">
        <v>0</v>
      </c>
      <c r="Q102" s="18">
        <v>0</v>
      </c>
      <c r="R102" s="18">
        <v>3</v>
      </c>
      <c r="S102" s="18">
        <v>0</v>
      </c>
      <c r="T102" s="18">
        <v>0</v>
      </c>
      <c r="U102" s="18">
        <v>4</v>
      </c>
      <c r="V102" s="18">
        <v>60</v>
      </c>
      <c r="W102" s="18">
        <v>1</v>
      </c>
      <c r="X102" s="18">
        <v>4</v>
      </c>
      <c r="Y102" s="18">
        <v>0</v>
      </c>
      <c r="Z102" s="18">
        <v>0</v>
      </c>
      <c r="AA102" s="35">
        <f>SUM(C102:Z102)</f>
        <v>182</v>
      </c>
    </row>
    <row r="103" spans="1:27" s="4" customFormat="1" thickBot="1" x14ac:dyDescent="0.25">
      <c r="A103" s="56"/>
      <c r="B103" s="13" t="s">
        <v>0</v>
      </c>
      <c r="C103" s="20">
        <f t="shared" ref="C103:AA103" si="35">SUM(C101:C102)</f>
        <v>11</v>
      </c>
      <c r="D103" s="20">
        <f t="shared" si="35"/>
        <v>2</v>
      </c>
      <c r="E103" s="20">
        <f t="shared" si="35"/>
        <v>3</v>
      </c>
      <c r="F103" s="20">
        <f t="shared" si="35"/>
        <v>4</v>
      </c>
      <c r="G103" s="20">
        <f>SUM(G101:G102)</f>
        <v>3</v>
      </c>
      <c r="H103" s="20">
        <f t="shared" ref="H103" si="36">SUM(H101:H102)</f>
        <v>0</v>
      </c>
      <c r="I103" s="20">
        <f t="shared" si="35"/>
        <v>0</v>
      </c>
      <c r="J103" s="20">
        <f>SUM(J101:J102)</f>
        <v>0</v>
      </c>
      <c r="K103" s="20">
        <f t="shared" si="35"/>
        <v>8</v>
      </c>
      <c r="L103" s="20">
        <f>SUM(L101:L102)</f>
        <v>41</v>
      </c>
      <c r="M103" s="20">
        <f t="shared" si="35"/>
        <v>2</v>
      </c>
      <c r="N103" s="20">
        <f t="shared" si="35"/>
        <v>43</v>
      </c>
      <c r="O103" s="20">
        <f>SUM(O101:O102)</f>
        <v>1</v>
      </c>
      <c r="P103" s="20">
        <f>SUM(P101:P102)</f>
        <v>0</v>
      </c>
      <c r="Q103" s="20">
        <f>SUM(Q101:Q102)</f>
        <v>0</v>
      </c>
      <c r="R103" s="20">
        <f t="shared" si="35"/>
        <v>3</v>
      </c>
      <c r="S103" s="20">
        <f>SUM(S101:S102)</f>
        <v>0</v>
      </c>
      <c r="T103" s="20">
        <f>SUM(T101:T102)</f>
        <v>0</v>
      </c>
      <c r="U103" s="20">
        <f t="shared" si="35"/>
        <v>4</v>
      </c>
      <c r="V103" s="20">
        <f t="shared" si="35"/>
        <v>64</v>
      </c>
      <c r="W103" s="20">
        <f t="shared" si="35"/>
        <v>1</v>
      </c>
      <c r="X103" s="20">
        <f>SUM(X101:X102)</f>
        <v>4</v>
      </c>
      <c r="Y103" s="20">
        <f t="shared" si="35"/>
        <v>0</v>
      </c>
      <c r="Z103" s="20">
        <f t="shared" si="35"/>
        <v>0</v>
      </c>
      <c r="AA103" s="40">
        <f t="shared" si="35"/>
        <v>194</v>
      </c>
    </row>
    <row r="104" spans="1:27" s="5" customFormat="1" thickTop="1" x14ac:dyDescent="0.2">
      <c r="A104" s="65" t="s">
        <v>67</v>
      </c>
      <c r="B104" s="66"/>
      <c r="C104" s="32">
        <f t="shared" ref="C104:AA104" si="37">SUM(C103,C99,C97,C95,C93,C87,C83,C78,C72,C67,C58,C50,C44,C42,C37,C33,C25,C20,C14,C10,C6,C4)</f>
        <v>544</v>
      </c>
      <c r="D104" s="32">
        <f t="shared" si="37"/>
        <v>239</v>
      </c>
      <c r="E104" s="32">
        <f t="shared" si="37"/>
        <v>481</v>
      </c>
      <c r="F104" s="32">
        <f t="shared" si="37"/>
        <v>370</v>
      </c>
      <c r="G104" s="32">
        <f t="shared" si="37"/>
        <v>65</v>
      </c>
      <c r="H104" s="32">
        <f t="shared" ref="H104" si="38">SUM(H103,H99,H97,H95,H93,H87,H83,H78,H72,H67,H58,H50,H44,H42,H37,H33,H25,H20,H14,H10,H6,H4)</f>
        <v>2</v>
      </c>
      <c r="I104" s="32">
        <f t="shared" si="37"/>
        <v>153</v>
      </c>
      <c r="J104" s="32">
        <f t="shared" si="37"/>
        <v>11</v>
      </c>
      <c r="K104" s="32">
        <f t="shared" si="37"/>
        <v>1046</v>
      </c>
      <c r="L104" s="32">
        <f t="shared" si="37"/>
        <v>1107</v>
      </c>
      <c r="M104" s="32">
        <f t="shared" si="37"/>
        <v>708</v>
      </c>
      <c r="N104" s="32">
        <f t="shared" si="37"/>
        <v>3720</v>
      </c>
      <c r="O104" s="32">
        <f t="shared" si="37"/>
        <v>34</v>
      </c>
      <c r="P104" s="32">
        <f t="shared" si="37"/>
        <v>139</v>
      </c>
      <c r="Q104" s="32">
        <f t="shared" si="37"/>
        <v>21</v>
      </c>
      <c r="R104" s="32">
        <f t="shared" si="37"/>
        <v>571</v>
      </c>
      <c r="S104" s="32">
        <f t="shared" si="37"/>
        <v>65</v>
      </c>
      <c r="T104" s="32">
        <f t="shared" si="37"/>
        <v>3</v>
      </c>
      <c r="U104" s="32">
        <f t="shared" si="37"/>
        <v>1137</v>
      </c>
      <c r="V104" s="32">
        <f t="shared" si="37"/>
        <v>6857</v>
      </c>
      <c r="W104" s="32">
        <f t="shared" si="37"/>
        <v>264</v>
      </c>
      <c r="X104" s="32">
        <f t="shared" si="37"/>
        <v>516</v>
      </c>
      <c r="Y104" s="32">
        <f t="shared" si="37"/>
        <v>0</v>
      </c>
      <c r="Z104" s="32">
        <f t="shared" si="37"/>
        <v>43</v>
      </c>
      <c r="AA104" s="37">
        <f t="shared" si="37"/>
        <v>18096</v>
      </c>
    </row>
    <row r="105" spans="1:27" s="3" customFormat="1" ht="14.25" x14ac:dyDescent="0.2">
      <c r="A105" s="63" t="s">
        <v>69</v>
      </c>
      <c r="B105" s="64"/>
      <c r="C105" s="30">
        <f t="shared" ref="C105:AA105" si="39">SUM(C104/$AA$104)</f>
        <v>3.0061892130857647E-2</v>
      </c>
      <c r="D105" s="30">
        <f t="shared" si="39"/>
        <v>1.3207338638373121E-2</v>
      </c>
      <c r="E105" s="30">
        <f t="shared" si="39"/>
        <v>2.6580459770114941E-2</v>
      </c>
      <c r="F105" s="30">
        <f t="shared" si="39"/>
        <v>2.0446507515473031E-2</v>
      </c>
      <c r="G105" s="45">
        <f t="shared" si="39"/>
        <v>3.5919540229885057E-3</v>
      </c>
      <c r="H105" s="30">
        <f t="shared" ref="H105" si="40">SUM(H104/$AA$104)</f>
        <v>1.1052166224580017E-4</v>
      </c>
      <c r="I105" s="30">
        <f t="shared" si="39"/>
        <v>8.4549071618037139E-3</v>
      </c>
      <c r="J105" s="45">
        <f t="shared" si="39"/>
        <v>6.0786914235190102E-4</v>
      </c>
      <c r="K105" s="30">
        <f t="shared" si="39"/>
        <v>5.7802829354553491E-2</v>
      </c>
      <c r="L105" s="30">
        <f t="shared" si="39"/>
        <v>6.1173740053050395E-2</v>
      </c>
      <c r="M105" s="30">
        <f t="shared" si="39"/>
        <v>3.9124668435013263E-2</v>
      </c>
      <c r="N105" s="30">
        <f t="shared" si="39"/>
        <v>0.20557029177718833</v>
      </c>
      <c r="O105" s="45">
        <f t="shared" si="39"/>
        <v>1.878868258178603E-3</v>
      </c>
      <c r="P105" s="30">
        <f t="shared" si="39"/>
        <v>7.6812555260831125E-3</v>
      </c>
      <c r="Q105" s="45">
        <f t="shared" si="39"/>
        <v>1.1604774535809018E-3</v>
      </c>
      <c r="R105" s="30">
        <f t="shared" si="39"/>
        <v>3.1553934571175953E-2</v>
      </c>
      <c r="S105" s="45">
        <f t="shared" si="39"/>
        <v>3.5919540229885057E-3</v>
      </c>
      <c r="T105" s="45">
        <f t="shared" si="39"/>
        <v>1.6578249336870026E-4</v>
      </c>
      <c r="U105" s="30">
        <f t="shared" si="39"/>
        <v>6.2831564986737407E-2</v>
      </c>
      <c r="V105" s="30">
        <f t="shared" si="39"/>
        <v>0.37892351900972593</v>
      </c>
      <c r="W105" s="30">
        <f t="shared" si="39"/>
        <v>1.4588859416445624E-2</v>
      </c>
      <c r="X105" s="30">
        <f t="shared" si="39"/>
        <v>2.8514588859416445E-2</v>
      </c>
      <c r="Y105" s="45">
        <f t="shared" si="39"/>
        <v>0</v>
      </c>
      <c r="Z105" s="45">
        <f t="shared" si="39"/>
        <v>2.3762157382847039E-3</v>
      </c>
      <c r="AA105" s="41">
        <f t="shared" si="39"/>
        <v>1</v>
      </c>
    </row>
  </sheetData>
  <mergeCells count="19">
    <mergeCell ref="A105:B105"/>
    <mergeCell ref="A74:A78"/>
    <mergeCell ref="A80:A83"/>
    <mergeCell ref="A85:A87"/>
    <mergeCell ref="A89:A93"/>
    <mergeCell ref="A101:A103"/>
    <mergeCell ref="A104:B104"/>
    <mergeCell ref="A69:A72"/>
    <mergeCell ref="A2:A4"/>
    <mergeCell ref="A8:A10"/>
    <mergeCell ref="A12:A14"/>
    <mergeCell ref="A16:A20"/>
    <mergeCell ref="A22:A25"/>
    <mergeCell ref="A27:A33"/>
    <mergeCell ref="A35:A37"/>
    <mergeCell ref="A39:A42"/>
    <mergeCell ref="A46:A50"/>
    <mergeCell ref="A52:A58"/>
    <mergeCell ref="A60:A67"/>
  </mergeCells>
  <phoneticPr fontId="3" type="noConversion"/>
  <printOptions horizontalCentered="1" verticalCentered="1"/>
  <pageMargins left="0.5" right="0.5" top="1.1100000000000001" bottom="0.57999999999999996" header="0.5" footer="0.28999999999999998"/>
  <pageSetup scale="75" pageOrder="overThenDown" orientation="landscape" r:id="rId1"/>
  <headerFooter alignWithMargins="0">
    <oddHeader>&amp;C&amp;"Rockwell,Bold"&amp;16Table 25: 
District Court Probate Filings by Case Type
Fiscal Year 2023</oddHeader>
    <oddFooter>&amp;L&amp;"Arial,Bold"&amp;8*Single Transaction cases include the approval of personal injury settlements and personal injury settlements by insurance company cases.</oddFooter>
  </headerFooter>
  <rowBreaks count="2" manualBreakCount="2">
    <brk id="34" max="26" man="1"/>
    <brk id="73" max="26" man="1"/>
  </rowBreaks>
  <colBreaks count="2" manualBreakCount="2">
    <brk id="9" max="104" man="1"/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Civil</vt:lpstr>
      <vt:lpstr>Criminal</vt:lpstr>
      <vt:lpstr>Domestic</vt:lpstr>
      <vt:lpstr>Juvenile</vt:lpstr>
      <vt:lpstr>Juv Delinquency</vt:lpstr>
      <vt:lpstr>Mental Health</vt:lpstr>
      <vt:lpstr>Probate</vt:lpstr>
      <vt:lpstr>Civil!Print_Area</vt:lpstr>
      <vt:lpstr>Criminal!Print_Area</vt:lpstr>
      <vt:lpstr>Domestic!Print_Area</vt:lpstr>
      <vt:lpstr>Juvenile!Print_Area</vt:lpstr>
      <vt:lpstr>'Mental Health'!Print_Area</vt:lpstr>
      <vt:lpstr>Probate!Print_Area</vt:lpstr>
      <vt:lpstr>Civil!Print_Titles</vt:lpstr>
      <vt:lpstr>Criminal!Print_Titles</vt:lpstr>
      <vt:lpstr>Domestic!Print_Titles</vt:lpstr>
      <vt:lpstr>'Juv Delinquency'!Print_Titles</vt:lpstr>
      <vt:lpstr>Juvenile!Print_Titles</vt:lpstr>
      <vt:lpstr>'Mental Health'!Print_Titles</vt:lpstr>
      <vt:lpstr>Probate!Print_Titles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 Judicial Dept</dc:creator>
  <cp:lastModifiedBy>chavez, andrea</cp:lastModifiedBy>
  <cp:lastPrinted>2023-09-05T19:10:41Z</cp:lastPrinted>
  <dcterms:created xsi:type="dcterms:W3CDTF">2007-07-19T16:32:00Z</dcterms:created>
  <dcterms:modified xsi:type="dcterms:W3CDTF">2023-09-19T18:24:37Z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174765105</vt:i4>
  </property>
  <property fmtid="{D5CDD505-2E9C-101B-9397-08002B2CF9AE}" pid="3" name="_EmailSubject">
    <vt:lpwstr>district tables.xls</vt:lpwstr>
  </property>
  <property fmtid="{D5CDD505-2E9C-101B-9397-08002B2CF9AE}" pid="4" name="_AuthorEmail">
    <vt:lpwstr>gregory.tooman@judicial.state.co.us</vt:lpwstr>
  </property>
  <property fmtid="{D5CDD505-2E9C-101B-9397-08002B2CF9AE}" pid="5" name="_AuthorEmailDisplayName">
    <vt:lpwstr>tooman, gregory</vt:lpwstr>
  </property>
  <property fmtid="{D5CDD505-2E9C-101B-9397-08002B2CF9AE}" pid="6" name="_ReviewingToolsShownOnce">
    <vt:lpwstr/>
  </property>
</Properties>
</file>